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crd.sharepoint.com/sites/PurchasingRiskManagement/Formal Solicitations/Cemetery Landscape Infill - Phase 1/Tender Documents/"/>
    </mc:Choice>
  </mc:AlternateContent>
  <xr:revisionPtr revIDLastSave="79" documentId="13_ncr:1_{645D6FAC-16D8-47CD-8A80-6B3361BF7182}" xr6:coauthVersionLast="47" xr6:coauthVersionMax="47" xr10:uidLastSave="{A8527E24-B983-40ED-9A33-48177AAA3B84}"/>
  <bookViews>
    <workbookView xWindow="19090" yWindow="-110" windowWidth="19420" windowHeight="104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 s="1"/>
  <c r="F46" i="1"/>
  <c r="F45" i="1"/>
  <c r="F44" i="1"/>
  <c r="F43" i="1"/>
  <c r="F38" i="1"/>
  <c r="F39" i="1" s="1"/>
  <c r="F34" i="1"/>
  <c r="F33" i="1"/>
  <c r="F32" i="1"/>
  <c r="F35" i="1" s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8" i="1" s="1"/>
  <c r="F9" i="1"/>
  <c r="F8" i="1"/>
  <c r="F7" i="1"/>
  <c r="F10" i="1" s="1"/>
  <c r="F47" i="1" l="1"/>
  <c r="F29" i="1"/>
  <c r="F54" i="1"/>
  <c r="F53" i="1"/>
</calcChain>
</file>

<file path=xl/sharedStrings.xml><?xml version="1.0" encoding="utf-8"?>
<sst xmlns="http://schemas.openxmlformats.org/spreadsheetml/2006/main" count="197" uniqueCount="53">
  <si>
    <t> </t>
  </si>
  <si>
    <t>Sunshine Coast Regional District - Seaview Cemetery Landscape Infill</t>
  </si>
  <si>
    <t>Cost Breakdown</t>
  </si>
  <si>
    <t>Category / Item</t>
  </si>
  <si>
    <t>Unit</t>
  </si>
  <si>
    <t>Quantity</t>
  </si>
  <si>
    <t>Price (per unit)</t>
  </si>
  <si>
    <t>Amount</t>
  </si>
  <si>
    <t xml:space="preserve">General </t>
  </si>
  <si>
    <t>Mobilization/Demobilization/General Requirements</t>
  </si>
  <si>
    <t>LS</t>
  </si>
  <si>
    <t>Erosion and Sediment Control</t>
  </si>
  <si>
    <t>Tree Protection</t>
  </si>
  <si>
    <t>lm</t>
  </si>
  <si>
    <t>Subtotal</t>
  </si>
  <si>
    <t>Driveway Infill Area</t>
  </si>
  <si>
    <t>Excavation, 150mm depth</t>
  </si>
  <si>
    <r>
      <t>m</t>
    </r>
    <r>
      <rPr>
        <sz val="12"/>
        <rFont val="Calibri"/>
        <family val="2"/>
      </rPr>
      <t>³</t>
    </r>
  </si>
  <si>
    <t>Top Soil - lawn, 150mm depth</t>
  </si>
  <si>
    <t>Fine Grading</t>
  </si>
  <si>
    <t>m²</t>
  </si>
  <si>
    <t>Lawn - hydroseed</t>
  </si>
  <si>
    <t>Lawn - turf (sod) lawn</t>
  </si>
  <si>
    <t>NE Burial Expansion</t>
  </si>
  <si>
    <t>Clearing and Grubbing</t>
  </si>
  <si>
    <t>Topsoil stripping &amp; Disposal (organics) based on 0.7m depth</t>
  </si>
  <si>
    <t>Excavation &amp; Disposal (additional cut)</t>
  </si>
  <si>
    <t>Granular Base</t>
  </si>
  <si>
    <t>Infiltration Trench (0.3 m x 0.6 m)</t>
  </si>
  <si>
    <t>l.m.</t>
  </si>
  <si>
    <t>Pathway</t>
  </si>
  <si>
    <t>Granular pathways subgrade prep (300mm excavation)</t>
  </si>
  <si>
    <t>Granular pathways (300mm deep)</t>
  </si>
  <si>
    <t>Boulder edger</t>
  </si>
  <si>
    <t>ea.</t>
  </si>
  <si>
    <t>Columbarium Foundation</t>
  </si>
  <si>
    <t>Columbaria - Single-sided: subgrade, reinforcement and concrete foundation</t>
  </si>
  <si>
    <t>ea</t>
  </si>
  <si>
    <t>Works Yard (Provisional)</t>
  </si>
  <si>
    <t>Chain link fence</t>
  </si>
  <si>
    <t>Concrete pad subgrade prep, 200mm depth</t>
  </si>
  <si>
    <t>Concrete pad, 150mm depth</t>
  </si>
  <si>
    <t>Lock block bay - 9x5 units, supply and install</t>
  </si>
  <si>
    <t>Kiosk (Provisional)</t>
  </si>
  <si>
    <t>Kiosk c/w foundation</t>
  </si>
  <si>
    <t>Base Work</t>
  </si>
  <si>
    <t>Provisional Work</t>
  </si>
  <si>
    <t>Grand Total</t>
  </si>
  <si>
    <t>Schedule of Quantities</t>
  </si>
  <si>
    <t>Unit Cost</t>
  </si>
  <si>
    <r>
      <t>m</t>
    </r>
    <r>
      <rPr>
        <sz val="10"/>
        <rFont val="Calibri"/>
        <family val="2"/>
      </rPr>
      <t>³</t>
    </r>
  </si>
  <si>
    <t>Lawn - turf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</si>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</sst>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&quot;$&quot;* #,##0.00_-;\-&quot;$&quot;* #,##0.00_-;_-&quot;$&quot;* &quot;-&quot;??_-;_-@_-"/>
    <numFmt numFmtId="165" formatCode="0.0"/>
    <numFmt numFmtId="166" formatCode="&quot;$&quot;#,##0.00"/>
  </numFmts>
  <fonts count="15">
    <font>
      <sz val="10"/>
      <color rgb="FF000000"/>
      <name val="Times New Roman"/>
      <charset val="204"/>
    </font>
    <font>
      <b/>
      <sz val="15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charset val="204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5"/>
      <name val="Arial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sz val="12"/>
      <name val="Arial"/>
      <family val="2"/>
    </font>
    <font>
      <sz val="12"/>
      <name val="Century Gothic"/>
      <family val="2"/>
    </font>
    <font>
      <sz val="12"/>
      <name val="Calibri"/>
      <family val="2"/>
    </font>
    <font>
      <b/>
      <sz val="12"/>
      <color rgb="FFFFFFFF"/>
      <name val="Century Gothic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5">
    <xf numFmtId="0" fontId="0" fillId="0" borderId="0" xfId="0" applyAlignment="1">
      <alignment horizontal="left" vertical="top"/>
    </xf>
    <xf numFmtId="165" fontId="5" fillId="0" borderId="0" xfId="0" applyNumberFormat="1" applyFont="1" applyAlignment="1">
      <alignment horizontal="right" wrapText="1"/>
    </xf>
    <xf numFmtId="0" fontId="6" fillId="0" borderId="0" xfId="0" applyFont="1"/>
    <xf numFmtId="166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1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10" fillId="5" borderId="10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3" fontId="6" fillId="0" borderId="16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8" fontId="10" fillId="5" borderId="4" xfId="0" applyNumberFormat="1" applyFont="1" applyFill="1" applyBorder="1" applyAlignment="1">
      <alignment horizontal="left" vertical="top"/>
    </xf>
    <xf numFmtId="166" fontId="6" fillId="0" borderId="15" xfId="0" applyNumberFormat="1" applyFont="1" applyBorder="1" applyAlignment="1">
      <alignment horizontal="left" vertical="top"/>
    </xf>
    <xf numFmtId="166" fontId="10" fillId="5" borderId="12" xfId="0" applyNumberFormat="1" applyFont="1" applyFill="1" applyBorder="1" applyAlignment="1">
      <alignment horizontal="left" vertical="top"/>
    </xf>
    <xf numFmtId="166" fontId="6" fillId="0" borderId="9" xfId="0" applyNumberFormat="1" applyFont="1" applyBorder="1" applyAlignment="1">
      <alignment horizontal="left" vertical="top"/>
    </xf>
    <xf numFmtId="0" fontId="10" fillId="5" borderId="17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topLeftCell="A51" zoomScale="70" zoomScaleNormal="70" workbookViewId="0">
      <selection activeCell="E58" sqref="E58:F78"/>
    </sheetView>
  </sheetViews>
  <sheetFormatPr defaultColWidth="30.1640625" defaultRowHeight="15.6"/>
  <cols>
    <col min="1" max="1" width="6.33203125" style="1" customWidth="1"/>
    <col min="2" max="2" width="92.83203125" style="2" customWidth="1"/>
    <col min="3" max="3" width="39.33203125" style="8" customWidth="1"/>
    <col min="4" max="5" width="30.1640625" style="4"/>
    <col min="6" max="6" width="30.1640625" style="5"/>
    <col min="7" max="16384" width="30.1640625" style="6"/>
  </cols>
  <sheetData>
    <row r="1" spans="1:6">
      <c r="C1" s="3"/>
    </row>
    <row r="2" spans="1:6">
      <c r="A2" s="12"/>
      <c r="B2" s="13"/>
      <c r="C2" s="13"/>
      <c r="D2" s="13"/>
      <c r="E2" s="13"/>
      <c r="F2" s="14"/>
    </row>
    <row r="3" spans="1:6" ht="21.95" customHeight="1">
      <c r="A3" s="15" t="s">
        <v>0</v>
      </c>
      <c r="B3" s="46" t="s">
        <v>1</v>
      </c>
      <c r="C3" s="46"/>
      <c r="D3" s="46"/>
      <c r="E3" s="46"/>
      <c r="F3" s="47"/>
    </row>
    <row r="4" spans="1:6" ht="21.95" customHeight="1">
      <c r="A4" s="16" t="s">
        <v>0</v>
      </c>
      <c r="B4" s="48" t="s">
        <v>2</v>
      </c>
      <c r="C4" s="48"/>
      <c r="D4" s="48"/>
      <c r="E4" s="48"/>
      <c r="F4" s="49"/>
    </row>
    <row r="5" spans="1:6" s="7" customFormat="1" ht="21.95" customHeight="1">
      <c r="A5" s="17" t="s">
        <v>0</v>
      </c>
      <c r="B5" s="13" t="s">
        <v>3</v>
      </c>
      <c r="C5" s="13" t="s">
        <v>4</v>
      </c>
      <c r="D5" s="13" t="s">
        <v>5</v>
      </c>
      <c r="E5" s="13" t="s">
        <v>6</v>
      </c>
      <c r="F5" s="18" t="s">
        <v>7</v>
      </c>
    </row>
    <row r="6" spans="1:6" ht="21.95" customHeight="1">
      <c r="A6" s="19">
        <v>1</v>
      </c>
      <c r="B6" s="20" t="s">
        <v>8</v>
      </c>
      <c r="C6" s="20" t="s">
        <v>0</v>
      </c>
      <c r="D6" s="20" t="s">
        <v>0</v>
      </c>
      <c r="E6" s="20"/>
      <c r="F6" s="21" t="s">
        <v>0</v>
      </c>
    </row>
    <row r="7" spans="1:6" ht="21.95" customHeight="1">
      <c r="A7" s="22">
        <v>1.1000000000000001</v>
      </c>
      <c r="B7" s="23" t="s">
        <v>9</v>
      </c>
      <c r="C7" s="24" t="s">
        <v>10</v>
      </c>
      <c r="D7" s="24">
        <v>1</v>
      </c>
      <c r="E7" s="36">
        <v>0</v>
      </c>
      <c r="F7" s="36">
        <f>D7*E7</f>
        <v>0</v>
      </c>
    </row>
    <row r="8" spans="1:6" ht="21.95" customHeight="1">
      <c r="A8" s="22">
        <v>1.2</v>
      </c>
      <c r="B8" s="25" t="s">
        <v>11</v>
      </c>
      <c r="C8" s="26" t="s">
        <v>10</v>
      </c>
      <c r="D8" s="26">
        <v>1</v>
      </c>
      <c r="E8" s="36">
        <v>0</v>
      </c>
      <c r="F8" s="36">
        <f t="shared" ref="F8:F9" si="0">D8*E8</f>
        <v>0</v>
      </c>
    </row>
    <row r="9" spans="1:6" ht="21.95" customHeight="1">
      <c r="A9" s="22">
        <v>1.3</v>
      </c>
      <c r="B9" s="25" t="s">
        <v>12</v>
      </c>
      <c r="C9" s="26" t="s">
        <v>13</v>
      </c>
      <c r="D9" s="26">
        <v>130</v>
      </c>
      <c r="E9" s="36">
        <v>0</v>
      </c>
      <c r="F9" s="36">
        <f t="shared" si="0"/>
        <v>0</v>
      </c>
    </row>
    <row r="10" spans="1:6" ht="21.95" customHeight="1">
      <c r="A10" s="27" t="s">
        <v>0</v>
      </c>
      <c r="B10" s="28" t="s">
        <v>14</v>
      </c>
      <c r="C10" s="28" t="s">
        <v>0</v>
      </c>
      <c r="D10" s="28" t="s">
        <v>0</v>
      </c>
      <c r="E10" s="28"/>
      <c r="F10" s="37">
        <f>SUM(F7:F9)</f>
        <v>0</v>
      </c>
    </row>
    <row r="11" spans="1:6" s="7" customFormat="1" ht="21.95" customHeight="1">
      <c r="A11" s="29" t="s">
        <v>0</v>
      </c>
      <c r="B11" s="41"/>
      <c r="C11" s="41"/>
      <c r="D11" s="41"/>
      <c r="E11" s="41"/>
      <c r="F11" s="30" t="s">
        <v>0</v>
      </c>
    </row>
    <row r="12" spans="1:6" ht="21.95" customHeight="1">
      <c r="A12" s="19">
        <v>2</v>
      </c>
      <c r="B12" s="20" t="s">
        <v>15</v>
      </c>
      <c r="C12" s="20" t="s">
        <v>0</v>
      </c>
      <c r="D12" s="20" t="s">
        <v>0</v>
      </c>
      <c r="E12" s="20"/>
      <c r="F12" s="21" t="s">
        <v>0</v>
      </c>
    </row>
    <row r="13" spans="1:6" ht="21.95" customHeight="1">
      <c r="A13" s="22">
        <v>2.1</v>
      </c>
      <c r="B13" s="23" t="s">
        <v>16</v>
      </c>
      <c r="C13" s="24" t="s">
        <v>17</v>
      </c>
      <c r="D13" s="24">
        <v>100</v>
      </c>
      <c r="E13" s="36">
        <v>0</v>
      </c>
      <c r="F13" s="36">
        <f t="shared" ref="F13:F17" si="1">D13*E13</f>
        <v>0</v>
      </c>
    </row>
    <row r="14" spans="1:6" ht="21.95" customHeight="1">
      <c r="A14" s="22">
        <v>2.2000000000000002</v>
      </c>
      <c r="B14" s="25" t="s">
        <v>18</v>
      </c>
      <c r="C14" s="26" t="s">
        <v>17</v>
      </c>
      <c r="D14" s="26">
        <v>170</v>
      </c>
      <c r="E14" s="36">
        <v>0</v>
      </c>
      <c r="F14" s="36">
        <f t="shared" si="1"/>
        <v>0</v>
      </c>
    </row>
    <row r="15" spans="1:6" ht="21.95" customHeight="1">
      <c r="A15" s="22">
        <v>2.2999999999999998</v>
      </c>
      <c r="B15" s="25" t="s">
        <v>19</v>
      </c>
      <c r="C15" s="26" t="s">
        <v>20</v>
      </c>
      <c r="D15" s="31">
        <v>1100</v>
      </c>
      <c r="E15" s="36">
        <v>0</v>
      </c>
      <c r="F15" s="36">
        <f t="shared" si="1"/>
        <v>0</v>
      </c>
    </row>
    <row r="16" spans="1:6" ht="21.95" customHeight="1">
      <c r="A16" s="22">
        <v>2.4</v>
      </c>
      <c r="B16" s="25" t="s">
        <v>21</v>
      </c>
      <c r="C16" s="26" t="s">
        <v>20</v>
      </c>
      <c r="D16" s="26">
        <v>900</v>
      </c>
      <c r="E16" s="36">
        <v>0</v>
      </c>
      <c r="F16" s="36">
        <f t="shared" si="1"/>
        <v>0</v>
      </c>
    </row>
    <row r="17" spans="1:6" ht="21.95" customHeight="1">
      <c r="A17" s="22">
        <v>2.5</v>
      </c>
      <c r="B17" s="25" t="s">
        <v>22</v>
      </c>
      <c r="C17" s="26" t="s">
        <v>20</v>
      </c>
      <c r="D17" s="26">
        <v>150</v>
      </c>
      <c r="E17" s="36">
        <v>0</v>
      </c>
      <c r="F17" s="36">
        <f t="shared" si="1"/>
        <v>0</v>
      </c>
    </row>
    <row r="18" spans="1:6" ht="21.95" customHeight="1">
      <c r="A18" s="27" t="s">
        <v>0</v>
      </c>
      <c r="B18" s="28" t="s">
        <v>14</v>
      </c>
      <c r="C18" s="28" t="s">
        <v>0</v>
      </c>
      <c r="D18" s="28" t="s">
        <v>0</v>
      </c>
      <c r="E18" s="28"/>
      <c r="F18" s="37">
        <f>SUM(F13:F17)</f>
        <v>0</v>
      </c>
    </row>
    <row r="19" spans="1:6" s="7" customFormat="1" ht="21.95" customHeight="1">
      <c r="A19" s="29" t="s">
        <v>0</v>
      </c>
      <c r="B19" s="41"/>
      <c r="C19" s="41"/>
      <c r="D19" s="41"/>
      <c r="E19" s="41"/>
      <c r="F19" s="30" t="s">
        <v>0</v>
      </c>
    </row>
    <row r="20" spans="1:6" ht="21.95" customHeight="1">
      <c r="A20" s="19">
        <v>3</v>
      </c>
      <c r="B20" s="20" t="s">
        <v>23</v>
      </c>
      <c r="C20" s="20" t="s">
        <v>0</v>
      </c>
      <c r="D20" s="20" t="s">
        <v>0</v>
      </c>
      <c r="E20" s="20"/>
      <c r="F20" s="21" t="s">
        <v>0</v>
      </c>
    </row>
    <row r="21" spans="1:6" ht="21.95" customHeight="1">
      <c r="A21" s="22">
        <v>3.1</v>
      </c>
      <c r="B21" s="23" t="s">
        <v>24</v>
      </c>
      <c r="C21" s="24" t="s">
        <v>20</v>
      </c>
      <c r="D21" s="24">
        <v>310</v>
      </c>
      <c r="E21" s="36">
        <v>0</v>
      </c>
      <c r="F21" s="36">
        <f t="shared" ref="F21:F28" si="2">D21*E21</f>
        <v>0</v>
      </c>
    </row>
    <row r="22" spans="1:6" ht="21.95" customHeight="1">
      <c r="A22" s="22">
        <v>3.2</v>
      </c>
      <c r="B22" s="25" t="s">
        <v>25</v>
      </c>
      <c r="C22" s="25" t="s">
        <v>17</v>
      </c>
      <c r="D22" s="25">
        <v>215</v>
      </c>
      <c r="E22" s="36">
        <v>0</v>
      </c>
      <c r="F22" s="36">
        <f t="shared" si="2"/>
        <v>0</v>
      </c>
    </row>
    <row r="23" spans="1:6" ht="21.95" customHeight="1">
      <c r="A23" s="22">
        <v>3.3</v>
      </c>
      <c r="B23" s="25" t="s">
        <v>26</v>
      </c>
      <c r="C23" s="26" t="s">
        <v>17</v>
      </c>
      <c r="D23" s="26">
        <v>30</v>
      </c>
      <c r="E23" s="36">
        <v>0</v>
      </c>
      <c r="F23" s="36">
        <f t="shared" si="2"/>
        <v>0</v>
      </c>
    </row>
    <row r="24" spans="1:6" ht="21.95" customHeight="1">
      <c r="A24" s="22">
        <v>3.4</v>
      </c>
      <c r="B24" s="25" t="s">
        <v>27</v>
      </c>
      <c r="C24" s="26" t="s">
        <v>17</v>
      </c>
      <c r="D24" s="26">
        <v>70</v>
      </c>
      <c r="E24" s="36">
        <v>0</v>
      </c>
      <c r="F24" s="36">
        <f t="shared" si="2"/>
        <v>0</v>
      </c>
    </row>
    <row r="25" spans="1:6" ht="21.95" customHeight="1">
      <c r="A25" s="22">
        <v>3.5</v>
      </c>
      <c r="B25" s="25" t="s">
        <v>28</v>
      </c>
      <c r="C25" s="26" t="s">
        <v>29</v>
      </c>
      <c r="D25" s="26">
        <v>50</v>
      </c>
      <c r="E25" s="36">
        <v>0</v>
      </c>
      <c r="F25" s="36">
        <f t="shared" si="2"/>
        <v>0</v>
      </c>
    </row>
    <row r="26" spans="1:6" ht="21.95" customHeight="1">
      <c r="A26" s="22">
        <v>3.6</v>
      </c>
      <c r="B26" s="25" t="s">
        <v>18</v>
      </c>
      <c r="C26" s="26" t="s">
        <v>17</v>
      </c>
      <c r="D26" s="26">
        <v>50</v>
      </c>
      <c r="E26" s="36">
        <v>0</v>
      </c>
      <c r="F26" s="36">
        <f t="shared" si="2"/>
        <v>0</v>
      </c>
    </row>
    <row r="27" spans="1:6" ht="21.95" customHeight="1">
      <c r="A27" s="22">
        <v>3.7</v>
      </c>
      <c r="B27" s="25" t="s">
        <v>19</v>
      </c>
      <c r="C27" s="26" t="s">
        <v>20</v>
      </c>
      <c r="D27" s="26">
        <v>310</v>
      </c>
      <c r="E27" s="36">
        <v>0</v>
      </c>
      <c r="F27" s="36">
        <f t="shared" si="2"/>
        <v>0</v>
      </c>
    </row>
    <row r="28" spans="1:6" ht="21.95" customHeight="1">
      <c r="A28" s="22">
        <v>3.8</v>
      </c>
      <c r="B28" s="25" t="s">
        <v>21</v>
      </c>
      <c r="C28" s="26" t="s">
        <v>20</v>
      </c>
      <c r="D28" s="26">
        <v>310</v>
      </c>
      <c r="E28" s="36">
        <v>0</v>
      </c>
      <c r="F28" s="36">
        <f t="shared" si="2"/>
        <v>0</v>
      </c>
    </row>
    <row r="29" spans="1:6" ht="21.95" customHeight="1">
      <c r="A29" s="27" t="s">
        <v>0</v>
      </c>
      <c r="B29" s="28" t="s">
        <v>14</v>
      </c>
      <c r="C29" s="28" t="s">
        <v>0</v>
      </c>
      <c r="D29" s="28" t="s">
        <v>0</v>
      </c>
      <c r="E29" s="28"/>
      <c r="F29" s="37">
        <f>SUM(F21:F28)</f>
        <v>0</v>
      </c>
    </row>
    <row r="30" spans="1:6" s="7" customFormat="1" ht="21.95" customHeight="1">
      <c r="A30" s="32" t="s">
        <v>0</v>
      </c>
      <c r="B30" s="42"/>
      <c r="C30" s="42"/>
      <c r="D30" s="42"/>
      <c r="E30" s="42"/>
      <c r="F30" s="18" t="s">
        <v>0</v>
      </c>
    </row>
    <row r="31" spans="1:6" ht="21.95" customHeight="1">
      <c r="A31" s="19">
        <v>4</v>
      </c>
      <c r="B31" s="20" t="s">
        <v>30</v>
      </c>
      <c r="C31" s="20" t="s">
        <v>0</v>
      </c>
      <c r="D31" s="20" t="s">
        <v>0</v>
      </c>
      <c r="E31" s="20"/>
      <c r="F31" s="21" t="s">
        <v>0</v>
      </c>
    </row>
    <row r="32" spans="1:6" ht="21.95" customHeight="1">
      <c r="A32" s="33">
        <v>4.0999999999999996</v>
      </c>
      <c r="B32" s="23" t="s">
        <v>31</v>
      </c>
      <c r="C32" s="24" t="s">
        <v>17</v>
      </c>
      <c r="D32" s="24">
        <v>12</v>
      </c>
      <c r="E32" s="36">
        <v>0</v>
      </c>
      <c r="F32" s="36">
        <f t="shared" ref="F32:F34" si="3">D32*E32</f>
        <v>0</v>
      </c>
    </row>
    <row r="33" spans="1:6" ht="21.95" customHeight="1">
      <c r="A33" s="22">
        <v>4.2</v>
      </c>
      <c r="B33" s="25" t="s">
        <v>32</v>
      </c>
      <c r="C33" s="26" t="s">
        <v>20</v>
      </c>
      <c r="D33" s="26">
        <v>40</v>
      </c>
      <c r="E33" s="36">
        <v>0</v>
      </c>
      <c r="F33" s="36">
        <f t="shared" si="3"/>
        <v>0</v>
      </c>
    </row>
    <row r="34" spans="1:6" ht="21.95" customHeight="1">
      <c r="A34" s="33">
        <v>4.3</v>
      </c>
      <c r="B34" s="25" t="s">
        <v>33</v>
      </c>
      <c r="C34" s="26" t="s">
        <v>34</v>
      </c>
      <c r="D34" s="26">
        <v>12</v>
      </c>
      <c r="E34" s="36">
        <v>0</v>
      </c>
      <c r="F34" s="36">
        <f t="shared" si="3"/>
        <v>0</v>
      </c>
    </row>
    <row r="35" spans="1:6" ht="21.95" customHeight="1">
      <c r="A35" s="27" t="s">
        <v>0</v>
      </c>
      <c r="B35" s="28" t="s">
        <v>14</v>
      </c>
      <c r="C35" s="28" t="s">
        <v>0</v>
      </c>
      <c r="D35" s="28" t="s">
        <v>0</v>
      </c>
      <c r="E35" s="28"/>
      <c r="F35" s="37">
        <f>SUM(F32:F34)</f>
        <v>0</v>
      </c>
    </row>
    <row r="36" spans="1:6" s="7" customFormat="1" ht="21.95" customHeight="1">
      <c r="A36" s="29" t="s">
        <v>0</v>
      </c>
      <c r="B36" s="41"/>
      <c r="C36" s="41"/>
      <c r="D36" s="41"/>
      <c r="E36" s="41"/>
      <c r="F36" s="30" t="s">
        <v>0</v>
      </c>
    </row>
    <row r="37" spans="1:6" ht="21.95" customHeight="1">
      <c r="A37" s="19">
        <v>5</v>
      </c>
      <c r="B37" s="20" t="s">
        <v>35</v>
      </c>
      <c r="C37" s="20" t="s">
        <v>0</v>
      </c>
      <c r="D37" s="20" t="s">
        <v>0</v>
      </c>
      <c r="E37" s="20"/>
      <c r="F37" s="21" t="s">
        <v>0</v>
      </c>
    </row>
    <row r="38" spans="1:6" ht="21.95" customHeight="1">
      <c r="A38" s="33">
        <v>5.0999999999999996</v>
      </c>
      <c r="B38" s="23" t="s">
        <v>36</v>
      </c>
      <c r="C38" s="24" t="s">
        <v>37</v>
      </c>
      <c r="D38" s="24">
        <v>1</v>
      </c>
      <c r="E38" s="36">
        <v>0</v>
      </c>
      <c r="F38" s="36">
        <f t="shared" ref="F38" si="4">D38*E38</f>
        <v>0</v>
      </c>
    </row>
    <row r="39" spans="1:6" ht="21.95" customHeight="1">
      <c r="A39" s="27" t="s">
        <v>0</v>
      </c>
      <c r="B39" s="28" t="s">
        <v>14</v>
      </c>
      <c r="C39" s="28" t="s">
        <v>0</v>
      </c>
      <c r="D39" s="28" t="s">
        <v>0</v>
      </c>
      <c r="E39" s="28"/>
      <c r="F39" s="37">
        <f>SUM(F38)</f>
        <v>0</v>
      </c>
    </row>
    <row r="40" spans="1:6" ht="21.95" customHeight="1">
      <c r="A40" s="29" t="s">
        <v>0</v>
      </c>
      <c r="B40" s="41"/>
      <c r="C40" s="41"/>
      <c r="D40" s="41"/>
      <c r="E40" s="41"/>
      <c r="F40" s="30" t="s">
        <v>0</v>
      </c>
    </row>
    <row r="41" spans="1:6" ht="21.95" customHeight="1">
      <c r="A41" s="29" t="s">
        <v>0</v>
      </c>
      <c r="B41" s="41"/>
      <c r="C41" s="41"/>
      <c r="D41" s="41"/>
      <c r="E41" s="41"/>
      <c r="F41" s="30" t="s">
        <v>0</v>
      </c>
    </row>
    <row r="42" spans="1:6" ht="21.95" customHeight="1">
      <c r="A42" s="19">
        <v>6</v>
      </c>
      <c r="B42" s="20" t="s">
        <v>38</v>
      </c>
      <c r="C42" s="20" t="s">
        <v>0</v>
      </c>
      <c r="D42" s="20" t="s">
        <v>0</v>
      </c>
      <c r="E42" s="20"/>
      <c r="F42" s="21" t="s">
        <v>0</v>
      </c>
    </row>
    <row r="43" spans="1:6" ht="21.95" customHeight="1">
      <c r="A43" s="22">
        <v>6.1</v>
      </c>
      <c r="B43" s="23" t="s">
        <v>39</v>
      </c>
      <c r="C43" s="23" t="s">
        <v>10</v>
      </c>
      <c r="D43" s="23">
        <v>1</v>
      </c>
      <c r="E43" s="36">
        <v>0</v>
      </c>
      <c r="F43" s="36">
        <f t="shared" ref="F43:F46" si="5">D43*E43</f>
        <v>0</v>
      </c>
    </row>
    <row r="44" spans="1:6" ht="21.95" customHeight="1">
      <c r="A44" s="22">
        <v>6.2</v>
      </c>
      <c r="B44" s="25" t="s">
        <v>40</v>
      </c>
      <c r="C44" s="25" t="s">
        <v>10</v>
      </c>
      <c r="D44" s="25">
        <v>1</v>
      </c>
      <c r="E44" s="36">
        <v>0</v>
      </c>
      <c r="F44" s="36">
        <f t="shared" si="5"/>
        <v>0</v>
      </c>
    </row>
    <row r="45" spans="1:6" ht="21.95" customHeight="1">
      <c r="A45" s="22">
        <v>6.3</v>
      </c>
      <c r="B45" s="25" t="s">
        <v>41</v>
      </c>
      <c r="C45" s="25" t="s">
        <v>10</v>
      </c>
      <c r="D45" s="25">
        <v>1</v>
      </c>
      <c r="E45" s="36">
        <v>0</v>
      </c>
      <c r="F45" s="36">
        <f t="shared" si="5"/>
        <v>0</v>
      </c>
    </row>
    <row r="46" spans="1:6" ht="21.95" customHeight="1">
      <c r="A46" s="22">
        <v>6.4</v>
      </c>
      <c r="B46" s="25" t="s">
        <v>42</v>
      </c>
      <c r="C46" s="25" t="s">
        <v>10</v>
      </c>
      <c r="D46" s="25">
        <v>1</v>
      </c>
      <c r="E46" s="36">
        <v>0</v>
      </c>
      <c r="F46" s="36">
        <f t="shared" si="5"/>
        <v>0</v>
      </c>
    </row>
    <row r="47" spans="1:6" ht="21.95" customHeight="1">
      <c r="A47" s="27" t="s">
        <v>0</v>
      </c>
      <c r="B47" s="28" t="s">
        <v>14</v>
      </c>
      <c r="C47" s="28" t="s">
        <v>0</v>
      </c>
      <c r="D47" s="28" t="s">
        <v>0</v>
      </c>
      <c r="E47" s="28"/>
      <c r="F47" s="37">
        <f>SUM(F43:F46)</f>
        <v>0</v>
      </c>
    </row>
    <row r="48" spans="1:6" ht="21.95" customHeight="1">
      <c r="A48" s="43"/>
      <c r="B48" s="13"/>
      <c r="C48" s="13"/>
      <c r="D48" s="13"/>
      <c r="E48" s="13"/>
      <c r="F48" s="44"/>
    </row>
    <row r="49" spans="1:6" s="7" customFormat="1" ht="21.95" customHeight="1">
      <c r="A49" s="19">
        <v>7</v>
      </c>
      <c r="B49" s="20" t="s">
        <v>43</v>
      </c>
      <c r="C49" s="20" t="s">
        <v>0</v>
      </c>
      <c r="D49" s="20" t="s">
        <v>0</v>
      </c>
      <c r="E49" s="20"/>
      <c r="F49" s="21" t="s">
        <v>0</v>
      </c>
    </row>
    <row r="50" spans="1:6" ht="21.95" customHeight="1">
      <c r="A50" s="22">
        <v>7.1</v>
      </c>
      <c r="B50" s="23" t="s">
        <v>44</v>
      </c>
      <c r="C50" s="23" t="s">
        <v>10</v>
      </c>
      <c r="D50" s="23">
        <v>1</v>
      </c>
      <c r="E50" s="36">
        <v>0</v>
      </c>
      <c r="F50" s="36">
        <f t="shared" ref="F50" si="6">D50*E50</f>
        <v>0</v>
      </c>
    </row>
    <row r="51" spans="1:6" ht="21.95" customHeight="1">
      <c r="A51" s="27" t="s">
        <v>0</v>
      </c>
      <c r="B51" s="28" t="s">
        <v>14</v>
      </c>
      <c r="C51" s="28" t="s">
        <v>0</v>
      </c>
      <c r="D51" s="28" t="s">
        <v>0</v>
      </c>
      <c r="E51" s="28"/>
      <c r="F51" s="37">
        <f>SUM(F50)</f>
        <v>0</v>
      </c>
    </row>
    <row r="52" spans="1:6" ht="21.95" customHeight="1">
      <c r="A52" s="29" t="s">
        <v>0</v>
      </c>
      <c r="B52" s="41"/>
      <c r="C52" s="41"/>
      <c r="D52" s="41"/>
      <c r="E52" s="41"/>
      <c r="F52" s="30" t="s">
        <v>0</v>
      </c>
    </row>
    <row r="53" spans="1:6" ht="21.95" customHeight="1">
      <c r="A53" s="34" t="s">
        <v>0</v>
      </c>
      <c r="B53" s="41" t="s">
        <v>45</v>
      </c>
      <c r="C53" s="41"/>
      <c r="D53" s="41"/>
      <c r="E53" s="41"/>
      <c r="F53" s="38">
        <f>F10+F18+F29+F35+F39</f>
        <v>0</v>
      </c>
    </row>
    <row r="54" spans="1:6" ht="21.95" customHeight="1" thickBot="1">
      <c r="A54" s="34" t="s">
        <v>0</v>
      </c>
      <c r="B54" s="45" t="s">
        <v>46</v>
      </c>
      <c r="C54" s="45"/>
      <c r="D54" s="45"/>
      <c r="E54" s="45"/>
      <c r="F54" s="38">
        <f>F51+F47</f>
        <v>0</v>
      </c>
    </row>
    <row r="55" spans="1:6" ht="21.95" customHeight="1" thickBot="1">
      <c r="A55" s="39" t="s">
        <v>0</v>
      </c>
      <c r="B55" s="40" t="s">
        <v>47</v>
      </c>
      <c r="C55" s="40" t="s">
        <v>0</v>
      </c>
      <c r="D55" s="40" t="s">
        <v>0</v>
      </c>
      <c r="E55" s="40"/>
      <c r="F55" s="35">
        <v>0</v>
      </c>
    </row>
    <row r="57" spans="1:6" ht="15.75"/>
    <row r="58" spans="1:6" ht="18.75">
      <c r="B58" s="50" t="s">
        <v>1</v>
      </c>
      <c r="C58" s="50"/>
      <c r="D58" s="50"/>
      <c r="E58" s="57"/>
      <c r="F58" s="57"/>
    </row>
    <row r="59" spans="1:6" ht="15.75">
      <c r="B59" s="48" t="s">
        <v>48</v>
      </c>
      <c r="C59" s="48"/>
      <c r="D59" s="48"/>
      <c r="E59" s="58"/>
      <c r="F59" s="58"/>
    </row>
    <row r="60" spans="1:6" ht="15.75">
      <c r="B60" s="51" t="s">
        <v>3</v>
      </c>
      <c r="C60" s="51" t="s">
        <v>4</v>
      </c>
      <c r="D60" s="54" t="s">
        <v>49</v>
      </c>
      <c r="E60" s="59"/>
      <c r="F60" s="60"/>
    </row>
    <row r="61" spans="1:6" ht="15.75">
      <c r="B61" s="52" t="s">
        <v>11</v>
      </c>
      <c r="C61" s="55" t="s">
        <v>10</v>
      </c>
      <c r="D61" s="55" t="s">
        <v>0</v>
      </c>
      <c r="E61" s="61"/>
      <c r="F61" s="62"/>
    </row>
    <row r="62" spans="1:6" ht="15.75">
      <c r="B62" s="53" t="s">
        <v>12</v>
      </c>
      <c r="C62" s="56" t="s">
        <v>13</v>
      </c>
      <c r="D62" s="56" t="s">
        <v>0</v>
      </c>
      <c r="E62" s="61"/>
      <c r="F62" s="62"/>
    </row>
    <row r="63" spans="1:6" ht="15.75">
      <c r="B63" s="53" t="s">
        <v>18</v>
      </c>
      <c r="C63" s="56" t="s">
        <v>50</v>
      </c>
      <c r="D63" s="56" t="s">
        <v>0</v>
      </c>
      <c r="E63" s="61"/>
      <c r="F63" s="62"/>
    </row>
    <row r="64" spans="1:6" ht="15.75">
      <c r="B64" s="53" t="s">
        <v>19</v>
      </c>
      <c r="C64" s="56" t="s">
        <v>20</v>
      </c>
      <c r="D64" s="56" t="s">
        <v>0</v>
      </c>
      <c r="E64" s="61"/>
      <c r="F64" s="62"/>
    </row>
    <row r="65" spans="2:6" ht="15.75">
      <c r="B65" s="53" t="s">
        <v>21</v>
      </c>
      <c r="C65" s="56" t="s">
        <v>20</v>
      </c>
      <c r="D65" s="56" t="s">
        <v>0</v>
      </c>
      <c r="E65" s="61"/>
      <c r="F65" s="62"/>
    </row>
    <row r="66" spans="2:6" ht="15.75">
      <c r="B66" s="53" t="s">
        <v>51</v>
      </c>
      <c r="C66" s="56" t="s">
        <v>20</v>
      </c>
      <c r="D66" s="56" t="s">
        <v>0</v>
      </c>
      <c r="E66" s="61"/>
      <c r="F66" s="62"/>
    </row>
    <row r="67" spans="2:6" ht="15.75">
      <c r="B67" s="53" t="s">
        <v>26</v>
      </c>
      <c r="C67" s="56" t="s">
        <v>50</v>
      </c>
      <c r="D67" s="56" t="s">
        <v>0</v>
      </c>
      <c r="E67" s="61"/>
      <c r="F67" s="62"/>
    </row>
    <row r="68" spans="2:6" ht="15.75">
      <c r="B68" s="53" t="s">
        <v>27</v>
      </c>
      <c r="C68" s="56" t="s">
        <v>50</v>
      </c>
      <c r="D68" s="56" t="s">
        <v>0</v>
      </c>
      <c r="E68" s="61"/>
      <c r="F68" s="62"/>
    </row>
    <row r="69" spans="2:6" ht="15.75">
      <c r="B69" s="53" t="s">
        <v>28</v>
      </c>
      <c r="C69" s="56" t="s">
        <v>52</v>
      </c>
      <c r="D69" s="56" t="s">
        <v>0</v>
      </c>
      <c r="E69" s="61"/>
      <c r="F69" s="62"/>
    </row>
    <row r="70" spans="2:6" ht="15.75">
      <c r="B70" s="53" t="s">
        <v>18</v>
      </c>
      <c r="C70" s="56" t="s">
        <v>50</v>
      </c>
      <c r="D70" s="56" t="s">
        <v>0</v>
      </c>
      <c r="E70" s="61"/>
      <c r="F70" s="62"/>
    </row>
    <row r="71" spans="2:6" ht="15.75">
      <c r="B71" s="53" t="s">
        <v>19</v>
      </c>
      <c r="C71" s="56" t="s">
        <v>20</v>
      </c>
      <c r="D71" s="56" t="s">
        <v>0</v>
      </c>
      <c r="E71" s="61"/>
      <c r="F71" s="62"/>
    </row>
    <row r="72" spans="2:6" ht="15.75">
      <c r="B72" s="53" t="s">
        <v>21</v>
      </c>
      <c r="C72" s="56" t="s">
        <v>20</v>
      </c>
      <c r="D72" s="56" t="s">
        <v>0</v>
      </c>
      <c r="E72" s="61"/>
      <c r="F72" s="62"/>
    </row>
    <row r="73" spans="2:6" ht="15.75">
      <c r="B73" s="53" t="s">
        <v>31</v>
      </c>
      <c r="C73" s="53" t="s">
        <v>50</v>
      </c>
      <c r="D73" s="53" t="s">
        <v>0</v>
      </c>
      <c r="E73" s="63"/>
      <c r="F73" s="64"/>
    </row>
    <row r="74" spans="2:6" ht="15.75">
      <c r="B74" s="53" t="s">
        <v>32</v>
      </c>
      <c r="C74" s="56" t="s">
        <v>20</v>
      </c>
      <c r="D74" s="56" t="s">
        <v>0</v>
      </c>
      <c r="E74" s="61"/>
      <c r="F74" s="62"/>
    </row>
    <row r="75" spans="2:6" ht="15.75">
      <c r="B75" s="53" t="s">
        <v>33</v>
      </c>
      <c r="C75" s="56" t="s">
        <v>34</v>
      </c>
      <c r="D75" s="56" t="s">
        <v>0</v>
      </c>
      <c r="E75" s="61"/>
      <c r="F75" s="62"/>
    </row>
    <row r="76" spans="2:6" ht="15.75">
      <c r="B76" s="53" t="s">
        <v>39</v>
      </c>
      <c r="C76" s="56" t="s">
        <v>13</v>
      </c>
      <c r="D76" s="56" t="s">
        <v>0</v>
      </c>
      <c r="E76" s="61"/>
      <c r="F76" s="62"/>
    </row>
    <row r="77" spans="2:6" ht="15.75">
      <c r="B77" s="53" t="s">
        <v>40</v>
      </c>
      <c r="C77" s="56" t="s">
        <v>50</v>
      </c>
      <c r="D77" s="56" t="s">
        <v>0</v>
      </c>
      <c r="E77" s="61"/>
      <c r="F77" s="62"/>
    </row>
    <row r="78" spans="2:6" ht="15.75">
      <c r="B78" s="53" t="s">
        <v>41</v>
      </c>
      <c r="C78" s="56" t="s">
        <v>20</v>
      </c>
      <c r="D78" s="56" t="s">
        <v>0</v>
      </c>
      <c r="E78" s="61"/>
      <c r="F78" s="62"/>
    </row>
    <row r="79" spans="2:6" ht="15.75">
      <c r="B79" s="9"/>
      <c r="C79" s="9"/>
      <c r="D79" s="10"/>
      <c r="E79" s="10"/>
      <c r="F79" s="11"/>
    </row>
    <row r="80" spans="2:6" ht="15.75"/>
  </sheetData>
  <mergeCells count="4">
    <mergeCell ref="B3:F3"/>
    <mergeCell ref="B4:F4"/>
    <mergeCell ref="B58:D58"/>
    <mergeCell ref="B59:D5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bbaf1ec-c663-41e6-aa09-6ab3223bd669">Vanessa Schilling</Owner>
    <Social_x002f_Sustainable_x0020_Factors xmlns="3bbaf1ec-c663-41e6-aa09-6ab3223bd669">Yes</Social_x002f_Sustainable_x0020_Factors>
    <Contract_x0020_Renewal_x0020_Options xmlns="3bbaf1ec-c663-41e6-aa09-6ab3223bd669" xsi:nil="true"/>
    <Contract_x0020_Manager xmlns="3bbaf1ec-c663-41e6-aa09-6ab3223bd669">
      <UserInfo>
        <DisplayName>Sam Adams</DisplayName>
        <AccountId>206</AccountId>
        <AccountType/>
      </UserInfo>
    </Contract_x0020_Manager>
    <DocumentSetDescription xmlns="http://schemas.microsoft.com/sharepoint/v3" xsi:nil="true"/>
    <Method_x0020_of_x0020_Solicitation xmlns="3bbaf1ec-c663-41e6-aa09-6ab3223bd669">RFP</Method_x0020_of_x0020_Solicitation>
    <Contract_x0020__x0023_ xmlns="3bbaf1ec-c663-41e6-aa09-6ab3223bd669">2540001</Contract_x0020__x0023_>
    <Contract_x0020_Expiry_x0020_Date1 xmlns="3bbaf1ec-c663-41e6-aa09-6ab3223bd669" xsi:nil="true"/>
    <ID_x0020__x0028_Formal_x0020_solicitations_x0029_ xmlns="3bbaf1ec-c663-41e6-aa09-6ab3223bd669">2540001</ID_x0020__x0028_Formal_x0020_solicitations_x0029_>
    <TaxCatchAll xmlns="3bbaf1ec-c663-41e6-aa09-6ab3223bd669" xsi:nil="true"/>
    <lcf76f155ced4ddcb4097134ff3c332f xmlns="ddd05811-68d6-4dc1-a9d0-e1356ea719c5">
      <Terms xmlns="http://schemas.microsoft.com/office/infopath/2007/PartnerControls"/>
    </lcf76f155ced4ddcb4097134ff3c332f>
    <i0f84bba906045b4af568ee102a52dcb xmlns="3bbaf1ec-c663-41e6-aa09-6ab3223bd669">
      <Terms xmlns="http://schemas.microsoft.com/office/infopath/2007/PartnerControls"/>
    </i0f84bba906045b4af568ee102a52dcb>
    <_dlc_DocId xmlns="3bbaf1ec-c663-41e6-aa09-6ab3223bd669">AUID-77773969-26619</_dlc_DocId>
    <_dlc_DocIdUrl xmlns="3bbaf1ec-c663-41e6-aa09-6ab3223bd669">
      <Url>https://cascrd.sharepoint.com/sites/PurchasingRiskManagement/_layouts/15/DocIdRedir.aspx?ID=AUID-77773969-26619</Url>
      <Description>AUID-77773969-26619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F7C784AD9474B8E1D70FD5F0A6540" ma:contentTypeVersion="50" ma:contentTypeDescription="Create a new document." ma:contentTypeScope="" ma:versionID="00e88539d1e6534fa0bc381adfc32215">
  <xsd:schema xmlns:xsd="http://www.w3.org/2001/XMLSchema" xmlns:xs="http://www.w3.org/2001/XMLSchema" xmlns:p="http://schemas.microsoft.com/office/2006/metadata/properties" xmlns:ns1="http://schemas.microsoft.com/sharepoint/v3" xmlns:ns2="3bbaf1ec-c663-41e6-aa09-6ab3223bd669" xmlns:ns3="ddd05811-68d6-4dc1-a9d0-e1356ea719c5" targetNamespace="http://schemas.microsoft.com/office/2006/metadata/properties" ma:root="true" ma:fieldsID="fa82d3fac4202ff7cd6c90b1e3054c3f" ns1:_="" ns2:_="" ns3:_="">
    <xsd:import namespace="http://schemas.microsoft.com/sharepoint/v3"/>
    <xsd:import namespace="3bbaf1ec-c663-41e6-aa09-6ab3223bd669"/>
    <xsd:import namespace="ddd05811-68d6-4dc1-a9d0-e1356ea719c5"/>
    <xsd:element name="properties">
      <xsd:complexType>
        <xsd:sequence>
          <xsd:element name="documentManagement">
            <xsd:complexType>
              <xsd:all>
                <xsd:element ref="ns1:DocumentSetDescription" minOccurs="0"/>
                <xsd:element ref="ns2:Contract_x0020_Renewal_x0020_Options" minOccurs="0"/>
                <xsd:element ref="ns2:Owner" minOccurs="0"/>
                <xsd:element ref="ns2:Contract_x0020__x0023_" minOccurs="0"/>
                <xsd:element ref="ns2:Social_x002f_Sustainable_x0020_Factors" minOccurs="0"/>
                <xsd:element ref="ns2:Contract_x0020_Expiry_x0020_Date1" minOccurs="0"/>
                <xsd:element ref="ns2:ID_x0020__x0028_Formal_x0020_solicitations_x0029_" minOccurs="0"/>
                <xsd:element ref="ns2:Method_x0020_of_x0020_Solicitation" minOccurs="0"/>
                <xsd:element ref="ns2:Contract_x0020_Manage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i0f84bba906045b4af568ee102a52dcb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8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af1ec-c663-41e6-aa09-6ab3223bd669" elementFormDefault="qualified">
    <xsd:import namespace="http://schemas.microsoft.com/office/2006/documentManagement/types"/>
    <xsd:import namespace="http://schemas.microsoft.com/office/infopath/2007/PartnerControls"/>
    <xsd:element name="Contract_x0020_Renewal_x0020_Options" ma:index="9" nillable="true" ma:displayName="Contract Renewal Options" ma:internalName="Contract_x0020_Renewal_x0020_Options" ma:readOnly="false">
      <xsd:simpleType>
        <xsd:restriction base="dms:Note">
          <xsd:maxLength value="255"/>
        </xsd:restriction>
      </xsd:simpleType>
    </xsd:element>
    <xsd:element name="Owner" ma:index="10" nillable="true" ma:displayName="Owner" ma:internalName="Owner" ma:readOnly="false">
      <xsd:simpleType>
        <xsd:restriction base="dms:Text">
          <xsd:maxLength value="255"/>
        </xsd:restriction>
      </xsd:simpleType>
    </xsd:element>
    <xsd:element name="Contract_x0020__x0023_" ma:index="11" nillable="true" ma:displayName="Contract #" ma:internalName="Contract_x0020__x0023_" ma:readOnly="false">
      <xsd:simpleType>
        <xsd:restriction base="dms:Text">
          <xsd:maxLength value="255"/>
        </xsd:restriction>
      </xsd:simpleType>
    </xsd:element>
    <xsd:element name="Social_x002f_Sustainable_x0020_Factors" ma:index="12" nillable="true" ma:displayName="Social/Sustainable Factors" ma:format="Dropdown" ma:internalName="Social_x002F_Sustainable_x0020_Factors" ma:readOnly="false">
      <xsd:simpleType>
        <xsd:restriction base="dms:Choice">
          <xsd:enumeration value="Yes"/>
          <xsd:enumeration value="No"/>
        </xsd:restriction>
      </xsd:simpleType>
    </xsd:element>
    <xsd:element name="Contract_x0020_Expiry_x0020_Date1" ma:index="13" nillable="true" ma:displayName="Contract Expiry Date" ma:format="DateOnly" ma:internalName="Contract_x0020_Expiry_x0020_Date1" ma:readOnly="false">
      <xsd:simpleType>
        <xsd:restriction base="dms:DateTime"/>
      </xsd:simpleType>
    </xsd:element>
    <xsd:element name="ID_x0020__x0028_Formal_x0020_solicitations_x0029_" ma:index="14" nillable="true" ma:displayName="ID (Formal solicitations)" ma:format="Dropdown" ma:internalName="ID_x0020__x0028_Formal_x0020_solicitations_x0029_" ma:readOnly="false">
      <xsd:simpleType>
        <xsd:restriction base="dms:Text">
          <xsd:maxLength value="255"/>
        </xsd:restriction>
      </xsd:simpleType>
    </xsd:element>
    <xsd:element name="Method_x0020_of_x0020_Solicitation" ma:index="15" nillable="true" ma:displayName="Method of Solicitation" ma:default="Price Request or Quote" ma:format="Dropdown" ma:internalName="Method_x0020_of_x0020_Solicitation" ma:readOnly="false">
      <xsd:simpleType>
        <xsd:restriction base="dms:Choice">
          <xsd:enumeration value="ITQ"/>
          <xsd:enumeration value="ITT"/>
          <xsd:enumeration value="NOI"/>
          <xsd:enumeration value="Price Request or Quote"/>
          <xsd:enumeration value="RFEI"/>
          <xsd:enumeration value="RFI"/>
          <xsd:enumeration value="RFP"/>
          <xsd:enumeration value="RFQ"/>
          <xsd:enumeration value="SO"/>
        </xsd:restriction>
      </xsd:simpleType>
    </xsd:element>
    <xsd:element name="Contract_x0020_Manager" ma:index="16" nillable="true" ma:displayName="Contract Manager" ma:list="UserInfo" ma:SharePointGroup="0" ma:internalName="Contract_x0020_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7" nillable="true" ma:displayName="Taxonomy Catch All Column" ma:hidden="true" ma:list="{fabfd06d-d452-4313-ab1f-312680742e91}" ma:internalName="TaxCatchAll" ma:showField="CatchAllData" ma:web="3bbaf1ec-c663-41e6-aa09-6ab3223bd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31" nillable="true" ma:taxonomy="true" ma:internalName="i0f84bba906045b4af568ee102a52dcb" ma:taxonomyFieldName="RevIMBCS" ma:displayName="LGMA Classification" ma:indexed="true" ma:default="" ma:fieldId="{20f84bba-9060-45b4-af56-8ee102a52dcb}" ma:sspId="d59b882e-c203-4735-a7e1-07805152b82c" ma:termSetId="fde3a6af-0b26-49a9-befb-8f5ed8b4ed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5811-68d6-4dc1-a9d0-e1356ea71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59b882e-c203-4735-a7e1-07805152b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FAD060-F2C5-46FC-B33A-96E84C483799}"/>
</file>

<file path=customXml/itemProps2.xml><?xml version="1.0" encoding="utf-8"?>
<ds:datastoreItem xmlns:ds="http://schemas.openxmlformats.org/officeDocument/2006/customXml" ds:itemID="{ED22CEB8-FE03-4C07-BA71-53CDE7F9A875}"/>
</file>

<file path=customXml/itemProps3.xml><?xml version="1.0" encoding="utf-8"?>
<ds:datastoreItem xmlns:ds="http://schemas.openxmlformats.org/officeDocument/2006/customXml" ds:itemID="{757B76C3-76DD-4958-8600-E3EB5D259367}"/>
</file>

<file path=customXml/itemProps4.xml><?xml version="1.0" encoding="utf-8"?>
<ds:datastoreItem xmlns:ds="http://schemas.openxmlformats.org/officeDocument/2006/customXml" ds:itemID="{3CE210D5-9D8C-443A-A546-9D411A35B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Elsa Brobbey</dc:creator>
  <cp:keywords/>
  <dc:description/>
  <cp:lastModifiedBy>Vanessa Schilling</cp:lastModifiedBy>
  <cp:revision/>
  <dcterms:created xsi:type="dcterms:W3CDTF">2025-05-02T17:57:30Z</dcterms:created>
  <dcterms:modified xsi:type="dcterms:W3CDTF">2025-05-30T16:14:19Z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0x0101000FCF7C784AD9474B8E1D70FD5F0A6540</vt:lpwstr>
  </property>
  <property fmtid="{D5CDD505-2E9C-101B-9397-08002B2CF9AE}" pid="3" name="Created">
    <vt:filetime>2025-04-11T00:00:00Z</vt:filetime>
  </property>
  <property fmtid="{D5CDD505-2E9C-101B-9397-08002B2CF9AE}" pid="4" name="Creator">
    <vt:lpwstr>Acrobat PDFMaker 25 for Excel</vt:lpwstr>
  </property>
  <property fmtid="{D5CDD505-2E9C-101B-9397-08002B2CF9AE}" pid="5" name="LastSaved">
    <vt:filetime>2025-05-02T00:00:00Z</vt:filetime>
  </property>
  <property fmtid="{D5CDD505-2E9C-101B-9397-08002B2CF9AE}" pid="6" name="Producer">
    <vt:lpwstr>Adobe PDF Library 25.1.211</vt:lpwstr>
  </property>
  <property fmtid="{D5CDD505-2E9C-101B-9397-08002B2CF9AE}" pid="7" name="MediaServiceImageTags">
    <vt:lpwstr/>
  </property>
  <property fmtid="{D5CDD505-2E9C-101B-9397-08002B2CF9AE}" pid="8" name="RevIMBCS">
    <vt:lpwstr/>
  </property>
  <property fmtid="{D5CDD505-2E9C-101B-9397-08002B2CF9AE}" pid="9" name="_dlc_DocIdItemGuid">
    <vt:lpwstr>6932ce12-30a4-421a-8a06-c5b8efe15d6d</vt:lpwstr>
  </property>
</Properties>
</file>