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https://cascrd.sharepoint.com/sites/PurchasingRiskManagement/Formal Solicitations/Garbage Services at Facilities/Tender Documents/"/>
    </mc:Choice>
  </mc:AlternateContent>
  <xr:revisionPtr revIDLastSave="0" documentId="8_{F1A14C27-1956-4665-859A-ABC86D05A982}" xr6:coauthVersionLast="47" xr6:coauthVersionMax="47" xr10:uidLastSave="{00000000-0000-0000-0000-000000000000}"/>
  <bookViews>
    <workbookView xWindow="-110" yWindow="-110" windowWidth="19160" windowHeight="9290" xr2:uid="{8E4BD624-FAC6-4503-A239-709292F49AAB}"/>
  </bookViews>
  <sheets>
    <sheet name="Appendix A"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6" l="1"/>
  <c r="D45" i="6" s="1"/>
  <c r="E45" i="6" s="1"/>
  <c r="F45" i="6" s="1"/>
  <c r="C44" i="6"/>
  <c r="D44" i="6" s="1"/>
  <c r="E44" i="6" s="1"/>
  <c r="F44" i="6" s="1"/>
  <c r="C43" i="6"/>
  <c r="D43" i="6" s="1"/>
  <c r="E43" i="6" s="1"/>
  <c r="F43" i="6" s="1"/>
  <c r="C42" i="6"/>
  <c r="D42" i="6" s="1"/>
  <c r="E42" i="6" s="1"/>
  <c r="F42" i="6" s="1"/>
  <c r="C40" i="6"/>
  <c r="D40" i="6" s="1"/>
  <c r="E40" i="6" s="1"/>
  <c r="F40" i="6" s="1"/>
  <c r="C39" i="6"/>
  <c r="D39" i="6" s="1"/>
  <c r="E39" i="6" s="1"/>
  <c r="F39" i="6" s="1"/>
  <c r="C38" i="6"/>
  <c r="D38" i="6" s="1"/>
  <c r="E38" i="6" s="1"/>
  <c r="F38" i="6" s="1"/>
  <c r="C37" i="6"/>
  <c r="D37" i="6" s="1"/>
  <c r="E37" i="6" s="1"/>
  <c r="F37" i="6" s="1"/>
  <c r="C50" i="6"/>
  <c r="D50" i="6" s="1"/>
  <c r="E50" i="6" s="1"/>
  <c r="F50" i="6" s="1"/>
  <c r="C49" i="6"/>
  <c r="D49" i="6" s="1"/>
  <c r="E49" i="6" s="1"/>
  <c r="F49" i="6" s="1"/>
  <c r="C48" i="6"/>
  <c r="D48" i="6" s="1"/>
  <c r="E48" i="6" s="1"/>
  <c r="F48" i="6" s="1"/>
  <c r="C47" i="6"/>
  <c r="D47" i="6" s="1"/>
  <c r="E47" i="6" s="1"/>
  <c r="F47" i="6" s="1"/>
  <c r="C35" i="6"/>
  <c r="D35" i="6" s="1"/>
  <c r="E35" i="6" s="1"/>
  <c r="F35" i="6" s="1"/>
  <c r="C34" i="6"/>
  <c r="D34" i="6" s="1"/>
  <c r="E34" i="6" s="1"/>
  <c r="F34" i="6" s="1"/>
  <c r="C33" i="6"/>
  <c r="D33" i="6" s="1"/>
  <c r="E33" i="6" s="1"/>
  <c r="F33" i="6" s="1"/>
  <c r="C32" i="6"/>
  <c r="D32" i="6" s="1"/>
  <c r="E32" i="6" s="1"/>
  <c r="F32" i="6" s="1"/>
  <c r="C30" i="6"/>
  <c r="D30" i="6" s="1"/>
  <c r="E30" i="6" s="1"/>
  <c r="F30" i="6" s="1"/>
  <c r="C29" i="6"/>
  <c r="D29" i="6" s="1"/>
  <c r="E29" i="6" s="1"/>
  <c r="F29" i="6" s="1"/>
  <c r="C28" i="6"/>
  <c r="D28" i="6" s="1"/>
  <c r="E28" i="6" s="1"/>
  <c r="F28" i="6" s="1"/>
  <c r="C27" i="6"/>
  <c r="D27" i="6" s="1"/>
  <c r="E27" i="6" s="1"/>
  <c r="F27" i="6" s="1"/>
  <c r="C53" i="6"/>
  <c r="D53" i="6" s="1"/>
  <c r="E53" i="6" s="1"/>
  <c r="F53" i="6" s="1"/>
  <c r="C51" i="6"/>
  <c r="D51" i="6" s="1"/>
  <c r="E51" i="6" s="1"/>
  <c r="F51" i="6" s="1"/>
  <c r="C25" i="6"/>
  <c r="D25" i="6" s="1"/>
  <c r="E25" i="6" s="1"/>
  <c r="F25" i="6" s="1"/>
  <c r="C24" i="6"/>
  <c r="D24" i="6" s="1"/>
  <c r="E24" i="6" s="1"/>
  <c r="F24" i="6" s="1"/>
  <c r="C23" i="6"/>
  <c r="D23" i="6" s="1"/>
  <c r="E23" i="6" s="1"/>
  <c r="F23" i="6" s="1"/>
  <c r="O18" i="6"/>
  <c r="R18" i="6" s="1"/>
  <c r="U18" i="6" s="1"/>
  <c r="X18" i="6" s="1"/>
  <c r="O17" i="6"/>
  <c r="R17" i="6" s="1"/>
  <c r="U17" i="6" s="1"/>
  <c r="X17" i="6" s="1"/>
  <c r="O16" i="6"/>
  <c r="R16" i="6" s="1"/>
  <c r="U16" i="6" s="1"/>
  <c r="X16" i="6" s="1"/>
  <c r="O15" i="6"/>
  <c r="R15" i="6" s="1"/>
  <c r="U15" i="6" s="1"/>
  <c r="X15" i="6" s="1"/>
  <c r="O14" i="6"/>
  <c r="R14" i="6" s="1"/>
  <c r="U14" i="6" s="1"/>
  <c r="X14" i="6" s="1"/>
  <c r="O13" i="6"/>
  <c r="R13" i="6" s="1"/>
  <c r="U13" i="6" s="1"/>
  <c r="X13" i="6" s="1"/>
  <c r="O12" i="6"/>
  <c r="R12" i="6" s="1"/>
  <c r="U12" i="6" s="1"/>
  <c r="X12" i="6" s="1"/>
  <c r="O11" i="6"/>
  <c r="R11" i="6" s="1"/>
  <c r="U11" i="6" s="1"/>
  <c r="X11" i="6" s="1"/>
  <c r="O10" i="6"/>
  <c r="R10" i="6" s="1"/>
  <c r="U10" i="6" s="1"/>
  <c r="X10" i="6" s="1"/>
  <c r="O9" i="6"/>
  <c r="R9" i="6" s="1"/>
  <c r="U9" i="6" s="1"/>
  <c r="X9" i="6" s="1"/>
  <c r="O8" i="6"/>
  <c r="R8" i="6" s="1"/>
  <c r="U8" i="6" s="1"/>
  <c r="X8" i="6" s="1"/>
  <c r="K16" i="6"/>
  <c r="N16" i="6" s="1"/>
  <c r="Q16" i="6" s="1"/>
  <c r="T16" i="6" s="1"/>
  <c r="W16" i="6" s="1"/>
  <c r="M17" i="6"/>
  <c r="M15" i="6"/>
  <c r="M14" i="6"/>
  <c r="M13" i="6"/>
  <c r="M12" i="6"/>
  <c r="M11" i="6"/>
  <c r="M10" i="6"/>
  <c r="M9" i="6"/>
  <c r="N10" i="6"/>
  <c r="Q10" i="6" s="1"/>
  <c r="T10" i="6" s="1"/>
  <c r="W10" i="6" s="1"/>
  <c r="N11" i="6"/>
  <c r="Q11" i="6" s="1"/>
  <c r="T11" i="6" s="1"/>
  <c r="W11" i="6" s="1"/>
  <c r="N12" i="6"/>
  <c r="Q12" i="6" s="1"/>
  <c r="T12" i="6" s="1"/>
  <c r="W12" i="6" s="1"/>
  <c r="N13" i="6"/>
  <c r="Q13" i="6" s="1"/>
  <c r="T13" i="6" s="1"/>
  <c r="W13" i="6" s="1"/>
  <c r="N14" i="6"/>
  <c r="Q14" i="6" s="1"/>
  <c r="T14" i="6" s="1"/>
  <c r="W14" i="6" s="1"/>
  <c r="N15" i="6"/>
  <c r="Q15" i="6" s="1"/>
  <c r="T15" i="6" s="1"/>
  <c r="W15" i="6" s="1"/>
  <c r="N17" i="6"/>
  <c r="Q17" i="6" s="1"/>
  <c r="T17" i="6" s="1"/>
  <c r="W17" i="6" s="1"/>
  <c r="N9" i="6"/>
  <c r="Q9" i="6" s="1"/>
  <c r="T9" i="6" s="1"/>
  <c r="W9" i="6" s="1"/>
  <c r="K18" i="6"/>
  <c r="N18" i="6" s="1"/>
  <c r="Q18" i="6" s="1"/>
  <c r="T18" i="6" s="1"/>
  <c r="W18" i="6" s="1"/>
  <c r="K8" i="6"/>
  <c r="N8" i="6" s="1"/>
  <c r="Q8" i="6" s="1"/>
  <c r="T8" i="6" s="1"/>
  <c r="W8" i="6" s="1"/>
  <c r="Y14" i="6" l="1"/>
  <c r="Y18" i="6"/>
  <c r="Y16" i="6"/>
  <c r="Y11" i="6"/>
  <c r="Y10" i="6"/>
  <c r="Y17" i="6"/>
  <c r="Y9" i="6"/>
  <c r="Y12" i="6"/>
  <c r="Y13" i="6"/>
  <c r="Y15" i="6"/>
  <c r="Y8" i="6"/>
  <c r="S14" i="6"/>
  <c r="V9" i="6"/>
  <c r="V10" i="6"/>
  <c r="V15" i="6"/>
  <c r="P15" i="6"/>
  <c r="V17" i="6"/>
  <c r="P9" i="6"/>
  <c r="P17" i="6"/>
  <c r="S12" i="6"/>
  <c r="P10" i="6"/>
  <c r="P8" i="6"/>
  <c r="S13" i="6"/>
  <c r="V16" i="6"/>
  <c r="P12" i="6"/>
  <c r="V12" i="6"/>
  <c r="P16" i="6"/>
  <c r="M16" i="6"/>
  <c r="S9" i="6"/>
  <c r="S16" i="6"/>
  <c r="V13" i="6"/>
  <c r="V8" i="6"/>
  <c r="P18" i="6"/>
  <c r="M8" i="6"/>
  <c r="S8" i="6"/>
  <c r="S10" i="6"/>
  <c r="S17" i="6"/>
  <c r="P11" i="6"/>
  <c r="V11" i="6"/>
  <c r="V18" i="6"/>
  <c r="S15" i="6"/>
  <c r="P13" i="6"/>
  <c r="M18" i="6"/>
  <c r="P14" i="6"/>
  <c r="S11" i="6"/>
  <c r="S18" i="6"/>
  <c r="V14" i="6"/>
  <c r="M19" i="6" l="1"/>
  <c r="P19" i="6"/>
  <c r="S19" i="6"/>
  <c r="Y19" i="6"/>
  <c r="V19" i="6"/>
</calcChain>
</file>

<file path=xl/sharedStrings.xml><?xml version="1.0" encoding="utf-8"?>
<sst xmlns="http://schemas.openxmlformats.org/spreadsheetml/2006/main" count="152" uniqueCount="83">
  <si>
    <t>Appendix A Pricing and Schedule</t>
  </si>
  <si>
    <t>Proponents need to provide all inclusive unit prices for the proposed services as well as additional prices for any future work. The spreadsheet will automatically update the unit prices based on any annual escalators provided below. Proponents need to enter there unit prices into the blue boxes below but may override any unit price box as required.</t>
  </si>
  <si>
    <t>Facility Name</t>
  </si>
  <si>
    <t>Location</t>
  </si>
  <si>
    <t>Service Type</t>
  </si>
  <si>
    <t>Season</t>
  </si>
  <si>
    <t>Frequency</t>
  </si>
  <si>
    <t>Proposed Pickup Day and Frequency</t>
  </si>
  <si>
    <t>Current Bin Size</t>
  </si>
  <si>
    <t>Current Bin Type</t>
  </si>
  <si>
    <t>Proposed Bin Type</t>
  </si>
  <si>
    <t>Pricing</t>
  </si>
  <si>
    <t>Year One</t>
  </si>
  <si>
    <t>Year Two</t>
  </si>
  <si>
    <t>Year Three</t>
  </si>
  <si>
    <t xml:space="preserve">Year Four 
</t>
  </si>
  <si>
    <t>Year Five</t>
  </si>
  <si>
    <t>Estimated No of  Pickups</t>
  </si>
  <si>
    <t>Unit Price</t>
  </si>
  <si>
    <t xml:space="preserve">Cost Per Year </t>
  </si>
  <si>
    <t>Administration Office</t>
  </si>
  <si>
    <t>1975 Field Road, Sechelt BC</t>
  </si>
  <si>
    <t>Garbage</t>
  </si>
  <si>
    <t>All Year</t>
  </si>
  <si>
    <t>Bi-Weekly</t>
  </si>
  <si>
    <t>2 Yard</t>
  </si>
  <si>
    <t>Dumpster</t>
  </si>
  <si>
    <t>Gibsons &amp; Area Community Centre</t>
  </si>
  <si>
    <t>700 Park Road, Gibsons BC</t>
  </si>
  <si>
    <t>Weekly</t>
  </si>
  <si>
    <t>4 Yard</t>
  </si>
  <si>
    <t>Gibsons &amp; District Aquatic Facility</t>
  </si>
  <si>
    <t>953 Gibsons Way, Gibsons BC</t>
  </si>
  <si>
    <t xml:space="preserve">Bi-Weekly  </t>
  </si>
  <si>
    <t>Gibsons &amp; District Fire Hall #1</t>
  </si>
  <si>
    <t>790 North Road, Gibsons BC</t>
  </si>
  <si>
    <t>96 Gallon</t>
  </si>
  <si>
    <t>Tote</t>
  </si>
  <si>
    <t>Halfmoon Bay Fire Hall</t>
  </si>
  <si>
    <t>8972 Redroofs Road, Halfmoon Bay BC</t>
  </si>
  <si>
    <t>Monthly</t>
  </si>
  <si>
    <t xml:space="preserve">4 Yard </t>
  </si>
  <si>
    <t>Mason Roads Works Yard</t>
  </si>
  <si>
    <t>5920 Mason Road, Sechelt BC</t>
  </si>
  <si>
    <t>6 Yard</t>
  </si>
  <si>
    <t xml:space="preserve">Roberts Creek Fire Hall </t>
  </si>
  <si>
    <t>1302 Roberts Creek Rd, Roberts Creek BC</t>
  </si>
  <si>
    <t>On Call</t>
  </si>
  <si>
    <t>Sechelt Aquatic Centre</t>
  </si>
  <si>
    <t>5500 Shorncliff Ave, Sechelt BC</t>
  </si>
  <si>
    <t xml:space="preserve">3 Yard </t>
  </si>
  <si>
    <t>Sunshine Coast Arena</t>
  </si>
  <si>
    <t>5982 Shoal Way, Sechelt BC</t>
  </si>
  <si>
    <t>October to March</t>
  </si>
  <si>
    <t>3 Yard</t>
  </si>
  <si>
    <t>April to September</t>
  </si>
  <si>
    <t>Buccaneer Bay</t>
  </si>
  <si>
    <t>5535 Sans Souci Rd, Halfmoon Bay BC</t>
  </si>
  <si>
    <t xml:space="preserve">6 Yard </t>
  </si>
  <si>
    <t>Subtotal</t>
  </si>
  <si>
    <t>Additional Prices
Proponents need to provide unit prices for any additional charges that may occur during the term of the contact, this should include but is not limited to the following:</t>
  </si>
  <si>
    <t>Description</t>
  </si>
  <si>
    <t>Year Four</t>
  </si>
  <si>
    <t xml:space="preserve">Overweight Bin Surcharge </t>
  </si>
  <si>
    <t>Seasonal Waste Increase</t>
  </si>
  <si>
    <t>Price adjustment to go from on call to scheduled</t>
  </si>
  <si>
    <t>2 Yard Dumpster</t>
  </si>
  <si>
    <t>On Call Pickip</t>
  </si>
  <si>
    <t>Weekly Pickip</t>
  </si>
  <si>
    <t xml:space="preserve">Bi Weekly Pickup </t>
  </si>
  <si>
    <t>Monthly Pickup</t>
  </si>
  <si>
    <t>3 Yard Dumpster</t>
  </si>
  <si>
    <t>4 Yard Dumpster</t>
  </si>
  <si>
    <t>6 Yard Dumpster</t>
  </si>
  <si>
    <t>96 Gall Tote</t>
  </si>
  <si>
    <t>Bin Switches</t>
  </si>
  <si>
    <t>The Regional District may request the Contractor to provide services to new facilities. If these facilities are located more than 32 km from Sechelt, BC, the Contractor may include mileage fees in the unit price for the new facilities. This will be calculated using the unit price of the container (dumpster, tote or bin) plus the number of miles outside the radius multiplied by the mortgage rate. Mathematical formula: cost per container + (actual mileage - 32 km) = cost for new facility.</t>
  </si>
  <si>
    <t>Milage per km</t>
  </si>
  <si>
    <t>Annual Price Escalators
On the anniversary of the commencement of the commencement of the Contract, Proponents can request an annual increase based on the percentage amounts outlined below.</t>
  </si>
  <si>
    <t>Year 3</t>
  </si>
  <si>
    <t>Year 4</t>
  </si>
  <si>
    <t xml:space="preserve">Year 5 </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</si>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</sst>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6">
    <font>
      <sz val="11"/>
      <color theme="1"/>
      <name val="Aptos Narrow"/>
      <family val="2"/>
      <scheme val="minor"/>
    </font>
    <font>
      <sz val="11"/>
      <color theme="1"/>
      <name val="BC Sans"/>
      <family val="3"/>
    </font>
    <font>
      <b/>
      <sz val="11"/>
      <color theme="1"/>
      <name val="BC Sans"/>
      <family val="3"/>
    </font>
    <font>
      <b/>
      <sz val="11"/>
      <color rgb="FF000000"/>
      <name val="BC Sans"/>
      <family val="3"/>
    </font>
    <font>
      <sz val="11"/>
      <color rgb="FF000000"/>
      <name val="BC Sans"/>
      <family val="3"/>
    </font>
    <font>
      <sz val="11"/>
      <name val="BC Sans"/>
      <family val="3"/>
    </font>
  </fonts>
  <fills count="4">
    <fill>
      <patternFill patternType="none"/>
    </fill>
    <fill>
      <patternFill patternType="gray125"/>
    </fill>
    <fill>
      <patternFill patternType="solid">
        <fgColor theme="0"/>
        <bgColor indexed="64"/>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xf numFmtId="0" fontId="2" fillId="0" borderId="5" xfId="0" applyFont="1" applyBorder="1"/>
    <xf numFmtId="0" fontId="2" fillId="0" borderId="5" xfId="0" applyFont="1" applyBorder="1" applyAlignment="1">
      <alignment wrapText="1"/>
    </xf>
    <xf numFmtId="164" fontId="1" fillId="3" borderId="5" xfId="0" applyNumberFormat="1" applyFont="1" applyFill="1" applyBorder="1"/>
    <xf numFmtId="164" fontId="1" fillId="0" borderId="5" xfId="0" applyNumberFormat="1" applyFont="1" applyBorder="1"/>
    <xf numFmtId="0" fontId="1" fillId="0" borderId="5" xfId="0" applyFont="1" applyBorder="1"/>
    <xf numFmtId="0" fontId="1" fillId="2" borderId="0" xfId="0" applyFont="1" applyFill="1"/>
    <xf numFmtId="0" fontId="1" fillId="0" borderId="5" xfId="0" applyFont="1" applyBorder="1" applyAlignment="1">
      <alignment wrapText="1"/>
    </xf>
    <xf numFmtId="164" fontId="1" fillId="0" borderId="0" xfId="0" applyNumberFormat="1" applyFont="1"/>
    <xf numFmtId="10" fontId="1" fillId="3" borderId="5" xfId="0" applyNumberFormat="1" applyFont="1" applyFill="1" applyBorder="1"/>
    <xf numFmtId="0" fontId="2" fillId="0" borderId="0" xfId="0" applyFont="1" applyAlignment="1">
      <alignment wrapText="1"/>
    </xf>
    <xf numFmtId="0" fontId="4" fillId="0" borderId="5" xfId="0" applyFont="1" applyBorder="1" applyAlignment="1">
      <alignment wrapText="1"/>
    </xf>
    <xf numFmtId="0" fontId="4" fillId="3" borderId="5" xfId="0" applyFont="1" applyFill="1" applyBorder="1" applyAlignment="1">
      <alignment wrapText="1"/>
    </xf>
    <xf numFmtId="0" fontId="4" fillId="2" borderId="5" xfId="0" applyFont="1" applyFill="1" applyBorder="1" applyAlignment="1">
      <alignment wrapText="1"/>
    </xf>
    <xf numFmtId="0" fontId="5" fillId="0" borderId="5" xfId="0" applyFont="1" applyBorder="1" applyAlignment="1">
      <alignment wrapText="1"/>
    </xf>
    <xf numFmtId="0" fontId="5" fillId="3" borderId="5" xfId="0" applyFont="1" applyFill="1" applyBorder="1" applyAlignment="1">
      <alignment wrapText="1"/>
    </xf>
    <xf numFmtId="0" fontId="3" fillId="0" borderId="5"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center" vertical="center" wrapText="1"/>
    </xf>
    <xf numFmtId="0" fontId="2" fillId="0" borderId="5" xfId="0" applyFont="1" applyBorder="1" applyAlignment="1">
      <alignment wrapText="1"/>
    </xf>
    <xf numFmtId="0" fontId="4" fillId="0" borderId="5" xfId="0" applyFont="1" applyBorder="1" applyAlignment="1">
      <alignment wrapText="1"/>
    </xf>
    <xf numFmtId="0" fontId="1" fillId="0" borderId="8" xfId="0" applyFont="1" applyBorder="1" applyAlignment="1">
      <alignment wrapText="1"/>
    </xf>
    <xf numFmtId="0" fontId="0" fillId="0" borderId="13" xfId="0" applyBorder="1" applyAlignment="1">
      <alignment wrapText="1"/>
    </xf>
    <xf numFmtId="0" fontId="0" fillId="0" borderId="9" xfId="0" applyBorder="1" applyAlignment="1">
      <alignment wrapText="1"/>
    </xf>
    <xf numFmtId="0" fontId="4" fillId="0" borderId="8" xfId="0" applyFont="1" applyBorder="1" applyAlignment="1">
      <alignment horizontal="left" wrapText="1"/>
    </xf>
    <xf numFmtId="0" fontId="1" fillId="0" borderId="9" xfId="0" applyFont="1" applyBorder="1" applyAlignment="1">
      <alignment horizontal="left" wrapText="1"/>
    </xf>
    <xf numFmtId="0" fontId="4" fillId="0" borderId="11" xfId="0" applyFont="1" applyBorder="1" applyAlignment="1">
      <alignment horizontal="left" wrapText="1"/>
    </xf>
    <xf numFmtId="0" fontId="1" fillId="0" borderId="2" xfId="0" applyFont="1" applyBorder="1" applyAlignment="1">
      <alignment horizontal="left" wrapText="1"/>
    </xf>
    <xf numFmtId="0" fontId="1" fillId="0" borderId="10" xfId="0" applyFont="1" applyBorder="1" applyAlignment="1">
      <alignment horizontal="left" wrapText="1"/>
    </xf>
    <xf numFmtId="0" fontId="1" fillId="0" borderId="12" xfId="0" applyFont="1" applyBorder="1" applyAlignment="1">
      <alignment horizontal="left" wrapText="1"/>
    </xf>
    <xf numFmtId="0" fontId="1" fillId="0" borderId="5" xfId="0" applyFont="1" applyBorder="1" applyAlignment="1">
      <alignment wrapText="1"/>
    </xf>
    <xf numFmtId="0" fontId="5" fillId="0" borderId="5" xfId="0" applyFont="1" applyBorder="1" applyAlignment="1">
      <alignment wrapText="1"/>
    </xf>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5" xfId="0" applyFont="1" applyBorder="1" applyAlignment="1">
      <alignment horizontal="center" wrapText="1"/>
    </xf>
    <xf numFmtId="0" fontId="2" fillId="0" borderId="5" xfId="0" applyFont="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xf numFmtId="0" fontId="2" fillId="0" borderId="5" xfId="0" applyFont="1" applyBorder="1" applyAlignment="1"/>
    <xf numFmtId="0" fontId="0" fillId="0" borderId="13" xfId="0" applyBorder="1" applyAlignment="1"/>
    <xf numFmtId="0" fontId="0" fillId="0" borderId="9"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4991-CB47-433F-8DF8-080B8F7F27BC}">
  <sheetPr>
    <tabColor theme="9" tint="0.39997558519241921"/>
  </sheetPr>
  <dimension ref="A1:Y58"/>
  <sheetViews>
    <sheetView tabSelected="1" zoomScale="40" zoomScaleNormal="40" workbookViewId="0">
      <selection activeCell="H25" sqref="H25"/>
    </sheetView>
  </sheetViews>
  <sheetFormatPr defaultColWidth="8.7109375" defaultRowHeight="16.5"/>
  <cols>
    <col min="1" max="1" width="31.5703125" style="1" customWidth="1"/>
    <col min="2" max="8" width="18.5703125" style="1" customWidth="1"/>
    <col min="9" max="10" width="24.28515625" style="1" customWidth="1"/>
    <col min="11" max="25" width="15.5703125" style="1" customWidth="1"/>
    <col min="26" max="16384" width="8.7109375" style="1"/>
  </cols>
  <sheetData>
    <row r="1" spans="1:25">
      <c r="A1" s="33" t="s">
        <v>0</v>
      </c>
      <c r="B1" s="33"/>
      <c r="C1" s="33"/>
      <c r="D1" s="33"/>
      <c r="E1" s="33"/>
      <c r="F1" s="33"/>
      <c r="G1" s="33"/>
      <c r="H1" s="33"/>
      <c r="I1" s="33"/>
      <c r="J1" s="33"/>
      <c r="K1" s="33"/>
      <c r="L1" s="33"/>
      <c r="M1" s="33"/>
      <c r="N1" s="33"/>
      <c r="O1" s="33"/>
      <c r="P1" s="33"/>
      <c r="Q1" s="33"/>
      <c r="R1" s="33"/>
      <c r="S1" s="33"/>
      <c r="T1" s="33"/>
      <c r="U1" s="33"/>
      <c r="V1" s="33"/>
      <c r="W1" s="33"/>
      <c r="X1" s="33"/>
      <c r="Y1" s="33"/>
    </row>
    <row r="2" spans="1:25">
      <c r="A2" s="33"/>
      <c r="B2" s="33"/>
      <c r="C2" s="33"/>
      <c r="D2" s="33"/>
      <c r="E2" s="33"/>
      <c r="F2" s="33"/>
      <c r="G2" s="33"/>
      <c r="H2" s="33"/>
      <c r="I2" s="33"/>
      <c r="J2" s="33"/>
      <c r="K2" s="33"/>
      <c r="L2" s="33"/>
      <c r="M2" s="33"/>
      <c r="N2" s="33"/>
      <c r="O2" s="33"/>
      <c r="P2" s="33"/>
      <c r="Q2" s="33"/>
      <c r="R2" s="33"/>
      <c r="S2" s="33"/>
      <c r="T2" s="33"/>
      <c r="U2" s="33"/>
      <c r="V2" s="33"/>
      <c r="W2" s="33"/>
      <c r="X2" s="33"/>
      <c r="Y2" s="33"/>
    </row>
    <row r="3" spans="1:25">
      <c r="A3" s="34" t="s">
        <v>1</v>
      </c>
      <c r="B3" s="34"/>
      <c r="C3" s="34"/>
      <c r="D3" s="34"/>
      <c r="E3" s="34"/>
      <c r="F3" s="34"/>
      <c r="G3" s="34"/>
      <c r="H3" s="34"/>
      <c r="I3" s="34"/>
      <c r="J3" s="34"/>
      <c r="K3" s="34"/>
      <c r="L3" s="34"/>
      <c r="M3" s="34"/>
      <c r="N3" s="34"/>
      <c r="O3" s="34"/>
      <c r="P3" s="34"/>
      <c r="Q3" s="34"/>
      <c r="R3" s="34"/>
      <c r="S3" s="34"/>
      <c r="T3" s="34"/>
      <c r="U3" s="34"/>
      <c r="V3" s="34"/>
      <c r="W3" s="34"/>
      <c r="X3" s="34"/>
      <c r="Y3" s="34"/>
    </row>
    <row r="5" spans="1:25">
      <c r="A5" s="35" t="s">
        <v>2</v>
      </c>
      <c r="B5" s="38" t="s">
        <v>3</v>
      </c>
      <c r="C5" s="39"/>
      <c r="D5" s="35" t="s">
        <v>4</v>
      </c>
      <c r="E5" s="35" t="s">
        <v>5</v>
      </c>
      <c r="F5" s="19" t="s">
        <v>6</v>
      </c>
      <c r="G5" s="19" t="s">
        <v>7</v>
      </c>
      <c r="H5" s="19" t="s">
        <v>8</v>
      </c>
      <c r="I5" s="19" t="s">
        <v>9</v>
      </c>
      <c r="J5" s="19" t="s">
        <v>10</v>
      </c>
      <c r="K5" s="45" t="s">
        <v>11</v>
      </c>
      <c r="L5" s="46"/>
      <c r="M5" s="46"/>
      <c r="N5" s="46"/>
      <c r="O5" s="46"/>
      <c r="P5" s="46"/>
      <c r="Q5" s="46"/>
      <c r="R5" s="46"/>
      <c r="S5" s="46"/>
      <c r="T5" s="46"/>
      <c r="U5" s="46"/>
      <c r="V5" s="46"/>
      <c r="W5" s="46"/>
      <c r="X5" s="46"/>
      <c r="Y5" s="46"/>
    </row>
    <row r="6" spans="1:25" ht="15" customHeight="1">
      <c r="A6" s="36"/>
      <c r="B6" s="40"/>
      <c r="C6" s="41"/>
      <c r="D6" s="36"/>
      <c r="E6" s="36"/>
      <c r="F6" s="19"/>
      <c r="G6" s="19"/>
      <c r="H6" s="19"/>
      <c r="I6" s="19"/>
      <c r="J6" s="19"/>
      <c r="K6" s="44" t="s">
        <v>12</v>
      </c>
      <c r="L6" s="45"/>
      <c r="M6" s="46"/>
      <c r="N6" s="45" t="s">
        <v>13</v>
      </c>
      <c r="O6" s="45"/>
      <c r="P6" s="46"/>
      <c r="Q6" s="45" t="s">
        <v>14</v>
      </c>
      <c r="R6" s="45"/>
      <c r="S6" s="46"/>
      <c r="T6" s="44" t="s">
        <v>15</v>
      </c>
      <c r="U6" s="45"/>
      <c r="V6" s="46"/>
      <c r="W6" s="44" t="s">
        <v>16</v>
      </c>
      <c r="X6" s="45"/>
      <c r="Y6" s="46"/>
    </row>
    <row r="7" spans="1:25" ht="45.95" customHeight="1">
      <c r="A7" s="37"/>
      <c r="B7" s="42"/>
      <c r="C7" s="43"/>
      <c r="D7" s="37"/>
      <c r="E7" s="37"/>
      <c r="F7" s="19"/>
      <c r="G7" s="19"/>
      <c r="H7" s="19"/>
      <c r="I7" s="19"/>
      <c r="J7" s="19"/>
      <c r="K7" s="17" t="s">
        <v>17</v>
      </c>
      <c r="L7" s="18" t="s">
        <v>18</v>
      </c>
      <c r="M7" s="18" t="s">
        <v>19</v>
      </c>
      <c r="N7" s="17" t="s">
        <v>17</v>
      </c>
      <c r="O7" s="18" t="s">
        <v>18</v>
      </c>
      <c r="P7" s="18" t="s">
        <v>19</v>
      </c>
      <c r="Q7" s="17" t="s">
        <v>17</v>
      </c>
      <c r="R7" s="18" t="s">
        <v>18</v>
      </c>
      <c r="S7" s="18" t="s">
        <v>19</v>
      </c>
      <c r="T7" s="17" t="s">
        <v>17</v>
      </c>
      <c r="U7" s="18" t="s">
        <v>18</v>
      </c>
      <c r="V7" s="18" t="s">
        <v>19</v>
      </c>
      <c r="W7" s="17" t="s">
        <v>17</v>
      </c>
      <c r="X7" s="18" t="s">
        <v>18</v>
      </c>
      <c r="Y7" s="18" t="s">
        <v>19</v>
      </c>
    </row>
    <row r="8" spans="1:25">
      <c r="A8" s="12" t="s">
        <v>20</v>
      </c>
      <c r="B8" s="25" t="s">
        <v>21</v>
      </c>
      <c r="C8" s="26"/>
      <c r="D8" s="12" t="s">
        <v>22</v>
      </c>
      <c r="E8" s="12" t="s">
        <v>23</v>
      </c>
      <c r="F8" s="12" t="s">
        <v>24</v>
      </c>
      <c r="G8" s="13"/>
      <c r="H8" s="12" t="s">
        <v>25</v>
      </c>
      <c r="I8" s="12" t="s">
        <v>26</v>
      </c>
      <c r="J8" s="13"/>
      <c r="K8" s="12">
        <f>(52/2)</f>
        <v>26</v>
      </c>
      <c r="L8" s="4">
        <v>0</v>
      </c>
      <c r="M8" s="5">
        <f>L8*K8</f>
        <v>0</v>
      </c>
      <c r="N8" s="6">
        <f t="shared" ref="N8:N18" si="0">K8</f>
        <v>26</v>
      </c>
      <c r="O8" s="5">
        <f>L8+(L8*B$57)</f>
        <v>0</v>
      </c>
      <c r="P8" s="5">
        <f t="shared" ref="P8:P18" si="1">O8*N8</f>
        <v>0</v>
      </c>
      <c r="Q8" s="6">
        <f t="shared" ref="Q8:Q18" si="2">N8</f>
        <v>26</v>
      </c>
      <c r="R8" s="5">
        <f>O8+(O8*C$57)</f>
        <v>0</v>
      </c>
      <c r="S8" s="5">
        <f t="shared" ref="S8:S18" si="3">R8*Q8</f>
        <v>0</v>
      </c>
      <c r="T8" s="6">
        <f t="shared" ref="T8:T18" si="4">Q8</f>
        <v>26</v>
      </c>
      <c r="U8" s="5">
        <f>R8+(R8*D$57)</f>
        <v>0</v>
      </c>
      <c r="V8" s="5">
        <f t="shared" ref="V8:V18" si="5">U8*T8</f>
        <v>0</v>
      </c>
      <c r="W8" s="6">
        <f>T8</f>
        <v>26</v>
      </c>
      <c r="X8" s="5">
        <f>U8+(U8*E$57)</f>
        <v>0</v>
      </c>
      <c r="Y8" s="5">
        <f t="shared" ref="Y8:Y18" si="6">X8*W8</f>
        <v>0</v>
      </c>
    </row>
    <row r="9" spans="1:25" ht="33">
      <c r="A9" s="12" t="s">
        <v>27</v>
      </c>
      <c r="B9" s="25" t="s">
        <v>28</v>
      </c>
      <c r="C9" s="26"/>
      <c r="D9" s="12" t="s">
        <v>22</v>
      </c>
      <c r="E9" s="12" t="s">
        <v>23</v>
      </c>
      <c r="F9" s="12" t="s">
        <v>29</v>
      </c>
      <c r="G9" s="13"/>
      <c r="H9" s="12" t="s">
        <v>30</v>
      </c>
      <c r="I9" s="12" t="s">
        <v>26</v>
      </c>
      <c r="J9" s="13"/>
      <c r="K9" s="12">
        <v>52</v>
      </c>
      <c r="L9" s="4">
        <v>0</v>
      </c>
      <c r="M9" s="5">
        <f t="shared" ref="M9:M18" si="7">L9*K9</f>
        <v>0</v>
      </c>
      <c r="N9" s="6">
        <f t="shared" si="0"/>
        <v>52</v>
      </c>
      <c r="O9" s="5">
        <f>L9+(L9*B$57)</f>
        <v>0</v>
      </c>
      <c r="P9" s="5">
        <f t="shared" si="1"/>
        <v>0</v>
      </c>
      <c r="Q9" s="6">
        <f t="shared" si="2"/>
        <v>52</v>
      </c>
      <c r="R9" s="5">
        <f>O9+(O9*C$57)</f>
        <v>0</v>
      </c>
      <c r="S9" s="5">
        <f t="shared" si="3"/>
        <v>0</v>
      </c>
      <c r="T9" s="6">
        <f t="shared" si="4"/>
        <v>52</v>
      </c>
      <c r="U9" s="5">
        <f>R9+(R9*D$57)</f>
        <v>0</v>
      </c>
      <c r="V9" s="5">
        <f t="shared" si="5"/>
        <v>0</v>
      </c>
      <c r="W9" s="6">
        <f>T9</f>
        <v>52</v>
      </c>
      <c r="X9" s="5">
        <f>U9+(U9*E$57)</f>
        <v>0</v>
      </c>
      <c r="Y9" s="5">
        <f t="shared" si="6"/>
        <v>0</v>
      </c>
    </row>
    <row r="10" spans="1:25" s="7" customFormat="1" ht="33">
      <c r="A10" s="14" t="s">
        <v>31</v>
      </c>
      <c r="B10" s="25" t="s">
        <v>32</v>
      </c>
      <c r="C10" s="26"/>
      <c r="D10" s="14" t="s">
        <v>22</v>
      </c>
      <c r="E10" s="12" t="s">
        <v>23</v>
      </c>
      <c r="F10" s="14" t="s">
        <v>33</v>
      </c>
      <c r="G10" s="13"/>
      <c r="H10" s="12" t="s">
        <v>25</v>
      </c>
      <c r="I10" s="12" t="s">
        <v>26</v>
      </c>
      <c r="J10" s="13"/>
      <c r="K10" s="12">
        <v>52</v>
      </c>
      <c r="L10" s="4">
        <v>0</v>
      </c>
      <c r="M10" s="5">
        <f t="shared" si="7"/>
        <v>0</v>
      </c>
      <c r="N10" s="6">
        <f t="shared" si="0"/>
        <v>52</v>
      </c>
      <c r="O10" s="5">
        <f>L10+(L10*B$57)</f>
        <v>0</v>
      </c>
      <c r="P10" s="5">
        <f t="shared" si="1"/>
        <v>0</v>
      </c>
      <c r="Q10" s="6">
        <f t="shared" si="2"/>
        <v>52</v>
      </c>
      <c r="R10" s="5">
        <f>O10+(O10*C$57)</f>
        <v>0</v>
      </c>
      <c r="S10" s="5">
        <f t="shared" si="3"/>
        <v>0</v>
      </c>
      <c r="T10" s="6">
        <f t="shared" si="4"/>
        <v>52</v>
      </c>
      <c r="U10" s="5">
        <f>R10+(R10*D$57)</f>
        <v>0</v>
      </c>
      <c r="V10" s="5">
        <f t="shared" si="5"/>
        <v>0</v>
      </c>
      <c r="W10" s="6">
        <f t="shared" ref="W10:W18" si="8">T10</f>
        <v>52</v>
      </c>
      <c r="X10" s="5">
        <f>U10+(U10*E$57)</f>
        <v>0</v>
      </c>
      <c r="Y10" s="5">
        <f t="shared" si="6"/>
        <v>0</v>
      </c>
    </row>
    <row r="11" spans="1:25" s="7" customFormat="1">
      <c r="A11" s="14" t="s">
        <v>34</v>
      </c>
      <c r="B11" s="25" t="s">
        <v>35</v>
      </c>
      <c r="C11" s="26"/>
      <c r="D11" s="14" t="s">
        <v>22</v>
      </c>
      <c r="E11" s="12" t="s">
        <v>23</v>
      </c>
      <c r="F11" s="14" t="s">
        <v>29</v>
      </c>
      <c r="G11" s="13"/>
      <c r="H11" s="12" t="s">
        <v>36</v>
      </c>
      <c r="I11" s="12" t="s">
        <v>37</v>
      </c>
      <c r="J11" s="13"/>
      <c r="K11" s="12">
        <v>52</v>
      </c>
      <c r="L11" s="4">
        <v>0</v>
      </c>
      <c r="M11" s="5">
        <f t="shared" si="7"/>
        <v>0</v>
      </c>
      <c r="N11" s="6">
        <f t="shared" si="0"/>
        <v>52</v>
      </c>
      <c r="O11" s="5">
        <f>L11+(L11*B$57)</f>
        <v>0</v>
      </c>
      <c r="P11" s="5">
        <f t="shared" si="1"/>
        <v>0</v>
      </c>
      <c r="Q11" s="6">
        <f t="shared" si="2"/>
        <v>52</v>
      </c>
      <c r="R11" s="5">
        <f>O11+(O11*C$57)</f>
        <v>0</v>
      </c>
      <c r="S11" s="5">
        <f t="shared" si="3"/>
        <v>0</v>
      </c>
      <c r="T11" s="6">
        <f t="shared" si="4"/>
        <v>52</v>
      </c>
      <c r="U11" s="5">
        <f>R11+(R11*D$57)</f>
        <v>0</v>
      </c>
      <c r="V11" s="5">
        <f t="shared" si="5"/>
        <v>0</v>
      </c>
      <c r="W11" s="6">
        <f t="shared" si="8"/>
        <v>52</v>
      </c>
      <c r="X11" s="5">
        <f>U11+(U11*E$57)</f>
        <v>0</v>
      </c>
      <c r="Y11" s="5">
        <f t="shared" si="6"/>
        <v>0</v>
      </c>
    </row>
    <row r="12" spans="1:25">
      <c r="A12" s="12" t="s">
        <v>38</v>
      </c>
      <c r="B12" s="25" t="s">
        <v>39</v>
      </c>
      <c r="C12" s="26"/>
      <c r="D12" s="12" t="s">
        <v>22</v>
      </c>
      <c r="E12" s="12" t="s">
        <v>23</v>
      </c>
      <c r="F12" s="12" t="s">
        <v>40</v>
      </c>
      <c r="G12" s="13"/>
      <c r="H12" s="12" t="s">
        <v>41</v>
      </c>
      <c r="I12" s="12" t="s">
        <v>26</v>
      </c>
      <c r="J12" s="13"/>
      <c r="K12" s="12">
        <v>12</v>
      </c>
      <c r="L12" s="4">
        <v>0</v>
      </c>
      <c r="M12" s="5">
        <f t="shared" si="7"/>
        <v>0</v>
      </c>
      <c r="N12" s="6">
        <f t="shared" si="0"/>
        <v>12</v>
      </c>
      <c r="O12" s="5">
        <f>L12+(L12*B$57)</f>
        <v>0</v>
      </c>
      <c r="P12" s="5">
        <f t="shared" si="1"/>
        <v>0</v>
      </c>
      <c r="Q12" s="6">
        <f t="shared" si="2"/>
        <v>12</v>
      </c>
      <c r="R12" s="5">
        <f>O12+(O12*C$57)</f>
        <v>0</v>
      </c>
      <c r="S12" s="5">
        <f t="shared" si="3"/>
        <v>0</v>
      </c>
      <c r="T12" s="6">
        <f t="shared" si="4"/>
        <v>12</v>
      </c>
      <c r="U12" s="5">
        <f>R12+(R12*D$57)</f>
        <v>0</v>
      </c>
      <c r="V12" s="5">
        <f t="shared" si="5"/>
        <v>0</v>
      </c>
      <c r="W12" s="6">
        <f t="shared" si="8"/>
        <v>12</v>
      </c>
      <c r="X12" s="5">
        <f>U12+(U12*E$57)</f>
        <v>0</v>
      </c>
      <c r="Y12" s="5">
        <f t="shared" si="6"/>
        <v>0</v>
      </c>
    </row>
    <row r="13" spans="1:25">
      <c r="A13" s="12" t="s">
        <v>42</v>
      </c>
      <c r="B13" s="25" t="s">
        <v>43</v>
      </c>
      <c r="C13" s="26"/>
      <c r="D13" s="12" t="s">
        <v>22</v>
      </c>
      <c r="E13" s="12" t="s">
        <v>23</v>
      </c>
      <c r="F13" s="12" t="s">
        <v>29</v>
      </c>
      <c r="G13" s="13"/>
      <c r="H13" s="12" t="s">
        <v>44</v>
      </c>
      <c r="I13" s="12" t="s">
        <v>26</v>
      </c>
      <c r="J13" s="13"/>
      <c r="K13" s="12">
        <v>52</v>
      </c>
      <c r="L13" s="4">
        <v>0</v>
      </c>
      <c r="M13" s="5">
        <f t="shared" si="7"/>
        <v>0</v>
      </c>
      <c r="N13" s="6">
        <f t="shared" si="0"/>
        <v>52</v>
      </c>
      <c r="O13" s="5">
        <f>L13+(L13*B$57)</f>
        <v>0</v>
      </c>
      <c r="P13" s="5">
        <f t="shared" si="1"/>
        <v>0</v>
      </c>
      <c r="Q13" s="6">
        <f t="shared" si="2"/>
        <v>52</v>
      </c>
      <c r="R13" s="5">
        <f>O13+(O13*C$57)</f>
        <v>0</v>
      </c>
      <c r="S13" s="5">
        <f t="shared" si="3"/>
        <v>0</v>
      </c>
      <c r="T13" s="6">
        <f t="shared" si="4"/>
        <v>52</v>
      </c>
      <c r="U13" s="5">
        <f>R13+(R13*D$57)</f>
        <v>0</v>
      </c>
      <c r="V13" s="5">
        <f t="shared" si="5"/>
        <v>0</v>
      </c>
      <c r="W13" s="6">
        <f t="shared" si="8"/>
        <v>52</v>
      </c>
      <c r="X13" s="5">
        <f>U13+(U13*E$57)</f>
        <v>0</v>
      </c>
      <c r="Y13" s="5">
        <f t="shared" si="6"/>
        <v>0</v>
      </c>
    </row>
    <row r="14" spans="1:25" s="7" customFormat="1">
      <c r="A14" s="14" t="s">
        <v>45</v>
      </c>
      <c r="B14" s="25" t="s">
        <v>46</v>
      </c>
      <c r="C14" s="26"/>
      <c r="D14" s="14" t="s">
        <v>22</v>
      </c>
      <c r="E14" s="12" t="s">
        <v>23</v>
      </c>
      <c r="F14" s="14" t="s">
        <v>47</v>
      </c>
      <c r="G14" s="13"/>
      <c r="H14" s="12" t="s">
        <v>25</v>
      </c>
      <c r="I14" s="12" t="s">
        <v>26</v>
      </c>
      <c r="J14" s="13"/>
      <c r="K14" s="12">
        <v>12</v>
      </c>
      <c r="L14" s="4">
        <v>0</v>
      </c>
      <c r="M14" s="5">
        <f t="shared" si="7"/>
        <v>0</v>
      </c>
      <c r="N14" s="6">
        <f t="shared" si="0"/>
        <v>12</v>
      </c>
      <c r="O14" s="5">
        <f>L14+(L14*B$57)</f>
        <v>0</v>
      </c>
      <c r="P14" s="5">
        <f t="shared" si="1"/>
        <v>0</v>
      </c>
      <c r="Q14" s="6">
        <f t="shared" si="2"/>
        <v>12</v>
      </c>
      <c r="R14" s="5">
        <f>O14+(O14*C$57)</f>
        <v>0</v>
      </c>
      <c r="S14" s="5">
        <f t="shared" si="3"/>
        <v>0</v>
      </c>
      <c r="T14" s="6">
        <f t="shared" si="4"/>
        <v>12</v>
      </c>
      <c r="U14" s="5">
        <f>R14+(R14*D$57)</f>
        <v>0</v>
      </c>
      <c r="V14" s="5">
        <f t="shared" si="5"/>
        <v>0</v>
      </c>
      <c r="W14" s="6">
        <f t="shared" si="8"/>
        <v>12</v>
      </c>
      <c r="X14" s="5">
        <f>U14+(U14*E$57)</f>
        <v>0</v>
      </c>
      <c r="Y14" s="5">
        <f t="shared" si="6"/>
        <v>0</v>
      </c>
    </row>
    <row r="15" spans="1:25">
      <c r="A15" s="12" t="s">
        <v>48</v>
      </c>
      <c r="B15" s="25" t="s">
        <v>49</v>
      </c>
      <c r="C15" s="26"/>
      <c r="D15" s="15" t="s">
        <v>22</v>
      </c>
      <c r="E15" s="12" t="s">
        <v>23</v>
      </c>
      <c r="F15" s="15" t="s">
        <v>29</v>
      </c>
      <c r="G15" s="16"/>
      <c r="H15" s="12" t="s">
        <v>50</v>
      </c>
      <c r="I15" s="12" t="s">
        <v>26</v>
      </c>
      <c r="J15" s="13"/>
      <c r="K15" s="12">
        <v>52</v>
      </c>
      <c r="L15" s="4">
        <v>0</v>
      </c>
      <c r="M15" s="5">
        <f t="shared" si="7"/>
        <v>0</v>
      </c>
      <c r="N15" s="6">
        <f t="shared" si="0"/>
        <v>52</v>
      </c>
      <c r="O15" s="5">
        <f>L15+(L15*B$57)</f>
        <v>0</v>
      </c>
      <c r="P15" s="5">
        <f t="shared" si="1"/>
        <v>0</v>
      </c>
      <c r="Q15" s="6">
        <f t="shared" si="2"/>
        <v>52</v>
      </c>
      <c r="R15" s="5">
        <f>O15+(O15*C$57)</f>
        <v>0</v>
      </c>
      <c r="S15" s="5">
        <f t="shared" si="3"/>
        <v>0</v>
      </c>
      <c r="T15" s="6">
        <f t="shared" si="4"/>
        <v>52</v>
      </c>
      <c r="U15" s="5">
        <f>R15+(R15*D$57)</f>
        <v>0</v>
      </c>
      <c r="V15" s="5">
        <f t="shared" si="5"/>
        <v>0</v>
      </c>
      <c r="W15" s="6">
        <f t="shared" si="8"/>
        <v>52</v>
      </c>
      <c r="X15" s="5">
        <f>U15+(U15*E$57)</f>
        <v>0</v>
      </c>
      <c r="Y15" s="5">
        <f t="shared" si="6"/>
        <v>0</v>
      </c>
    </row>
    <row r="16" spans="1:25">
      <c r="A16" s="21" t="s">
        <v>51</v>
      </c>
      <c r="B16" s="27" t="s">
        <v>52</v>
      </c>
      <c r="C16" s="28"/>
      <c r="D16" s="32" t="s">
        <v>22</v>
      </c>
      <c r="E16" s="12" t="s">
        <v>53</v>
      </c>
      <c r="F16" s="15" t="s">
        <v>33</v>
      </c>
      <c r="G16" s="16"/>
      <c r="H16" s="12" t="s">
        <v>54</v>
      </c>
      <c r="I16" s="12" t="s">
        <v>26</v>
      </c>
      <c r="J16" s="13"/>
      <c r="K16" s="12">
        <f>6*2</f>
        <v>12</v>
      </c>
      <c r="L16" s="4">
        <v>0</v>
      </c>
      <c r="M16" s="5">
        <f t="shared" si="7"/>
        <v>0</v>
      </c>
      <c r="N16" s="6">
        <f t="shared" si="0"/>
        <v>12</v>
      </c>
      <c r="O16" s="5">
        <f>L16+(L16*B$57)</f>
        <v>0</v>
      </c>
      <c r="P16" s="5">
        <f t="shared" si="1"/>
        <v>0</v>
      </c>
      <c r="Q16" s="6">
        <f t="shared" si="2"/>
        <v>12</v>
      </c>
      <c r="R16" s="5">
        <f>O16+(O16*C$57)</f>
        <v>0</v>
      </c>
      <c r="S16" s="5">
        <f t="shared" si="3"/>
        <v>0</v>
      </c>
      <c r="T16" s="6">
        <f t="shared" si="4"/>
        <v>12</v>
      </c>
      <c r="U16" s="5">
        <f>R16+(R16*D$57)</f>
        <v>0</v>
      </c>
      <c r="V16" s="5">
        <f t="shared" si="5"/>
        <v>0</v>
      </c>
      <c r="W16" s="6">
        <f t="shared" si="8"/>
        <v>12</v>
      </c>
      <c r="X16" s="5">
        <f>U16+(U16*E$57)</f>
        <v>0</v>
      </c>
      <c r="Y16" s="5">
        <f t="shared" si="6"/>
        <v>0</v>
      </c>
    </row>
    <row r="17" spans="1:25" ht="33">
      <c r="A17" s="31"/>
      <c r="B17" s="29"/>
      <c r="C17" s="30"/>
      <c r="D17" s="31"/>
      <c r="E17" s="12" t="s">
        <v>55</v>
      </c>
      <c r="F17" s="15" t="s">
        <v>40</v>
      </c>
      <c r="G17" s="16"/>
      <c r="H17" s="12" t="s">
        <v>54</v>
      </c>
      <c r="I17" s="12" t="s">
        <v>26</v>
      </c>
      <c r="J17" s="13"/>
      <c r="K17" s="12">
        <v>6</v>
      </c>
      <c r="L17" s="4">
        <v>0</v>
      </c>
      <c r="M17" s="5">
        <f t="shared" si="7"/>
        <v>0</v>
      </c>
      <c r="N17" s="6">
        <f t="shared" si="0"/>
        <v>6</v>
      </c>
      <c r="O17" s="5">
        <f>L17+(L17*B$57)</f>
        <v>0</v>
      </c>
      <c r="P17" s="5">
        <f t="shared" si="1"/>
        <v>0</v>
      </c>
      <c r="Q17" s="6">
        <f t="shared" si="2"/>
        <v>6</v>
      </c>
      <c r="R17" s="5">
        <f>O17+(O17*C$57)</f>
        <v>0</v>
      </c>
      <c r="S17" s="5">
        <f t="shared" si="3"/>
        <v>0</v>
      </c>
      <c r="T17" s="6">
        <f t="shared" si="4"/>
        <v>6</v>
      </c>
      <c r="U17" s="5">
        <f>R17+(R17*D$57)</f>
        <v>0</v>
      </c>
      <c r="V17" s="5">
        <f t="shared" si="5"/>
        <v>0</v>
      </c>
      <c r="W17" s="6">
        <f t="shared" si="8"/>
        <v>6</v>
      </c>
      <c r="X17" s="5">
        <f>U17+(U17*E$57)</f>
        <v>0</v>
      </c>
      <c r="Y17" s="5">
        <f t="shared" si="6"/>
        <v>0</v>
      </c>
    </row>
    <row r="18" spans="1:25">
      <c r="A18" s="12" t="s">
        <v>56</v>
      </c>
      <c r="B18" s="25" t="s">
        <v>57</v>
      </c>
      <c r="C18" s="26"/>
      <c r="D18" s="15" t="s">
        <v>22</v>
      </c>
      <c r="E18" s="12" t="s">
        <v>23</v>
      </c>
      <c r="F18" s="12" t="s">
        <v>24</v>
      </c>
      <c r="G18" s="13"/>
      <c r="H18" s="12" t="s">
        <v>58</v>
      </c>
      <c r="I18" s="12" t="s">
        <v>26</v>
      </c>
      <c r="J18" s="13"/>
      <c r="K18" s="12">
        <f>(52/2)</f>
        <v>26</v>
      </c>
      <c r="L18" s="4">
        <v>0</v>
      </c>
      <c r="M18" s="5">
        <f t="shared" si="7"/>
        <v>0</v>
      </c>
      <c r="N18" s="6">
        <f t="shared" si="0"/>
        <v>26</v>
      </c>
      <c r="O18" s="5">
        <f>L18+(L18*B$57)</f>
        <v>0</v>
      </c>
      <c r="P18" s="5">
        <f t="shared" si="1"/>
        <v>0</v>
      </c>
      <c r="Q18" s="6">
        <f t="shared" si="2"/>
        <v>26</v>
      </c>
      <c r="R18" s="5">
        <f>O18+(O18*C$57)</f>
        <v>0</v>
      </c>
      <c r="S18" s="5">
        <f t="shared" si="3"/>
        <v>0</v>
      </c>
      <c r="T18" s="6">
        <f t="shared" si="4"/>
        <v>26</v>
      </c>
      <c r="U18" s="5">
        <f>R18+(R18*D$57)</f>
        <v>0</v>
      </c>
      <c r="V18" s="5">
        <f t="shared" si="5"/>
        <v>0</v>
      </c>
      <c r="W18" s="6">
        <f t="shared" si="8"/>
        <v>26</v>
      </c>
      <c r="X18" s="5">
        <f>U18+(U18*E$57)</f>
        <v>0</v>
      </c>
      <c r="Y18" s="5">
        <f t="shared" si="6"/>
        <v>0</v>
      </c>
    </row>
    <row r="19" spans="1:25">
      <c r="A19" s="21" t="s">
        <v>59</v>
      </c>
      <c r="B19" s="47"/>
      <c r="C19" s="47"/>
      <c r="D19" s="47"/>
      <c r="E19" s="47"/>
      <c r="F19" s="47"/>
      <c r="G19" s="47"/>
      <c r="H19" s="47"/>
      <c r="I19" s="47"/>
      <c r="J19" s="47"/>
      <c r="K19" s="47"/>
      <c r="L19" s="47"/>
      <c r="M19" s="5">
        <f>SUM(M8:M18)</f>
        <v>0</v>
      </c>
      <c r="N19" s="47"/>
      <c r="O19" s="47"/>
      <c r="P19" s="5">
        <f>SUM(P8:P18)</f>
        <v>0</v>
      </c>
      <c r="Q19" s="47"/>
      <c r="R19" s="47"/>
      <c r="S19" s="5">
        <f>SUM(S8:S18)</f>
        <v>0</v>
      </c>
      <c r="T19" s="47"/>
      <c r="U19" s="47"/>
      <c r="V19" s="5">
        <f>SUM(V8:V18)</f>
        <v>0</v>
      </c>
      <c r="W19" s="47"/>
      <c r="X19" s="47"/>
      <c r="Y19" s="5">
        <f>SUM(Y8:Y18)</f>
        <v>0</v>
      </c>
    </row>
    <row r="20" spans="1:25" ht="33.6" customHeight="1"/>
    <row r="21" spans="1:25" ht="56.1" customHeight="1">
      <c r="A21" s="20" t="s">
        <v>60</v>
      </c>
      <c r="B21" s="48"/>
      <c r="C21" s="48"/>
      <c r="D21" s="48"/>
      <c r="E21" s="48"/>
      <c r="F21" s="48"/>
    </row>
    <row r="22" spans="1:25">
      <c r="A22" s="3" t="s">
        <v>61</v>
      </c>
      <c r="B22" s="2" t="s">
        <v>12</v>
      </c>
      <c r="C22" s="2" t="s">
        <v>13</v>
      </c>
      <c r="D22" s="2" t="s">
        <v>14</v>
      </c>
      <c r="E22" s="2" t="s">
        <v>62</v>
      </c>
      <c r="F22" s="2" t="s">
        <v>16</v>
      </c>
    </row>
    <row r="23" spans="1:25">
      <c r="A23" s="6" t="s">
        <v>63</v>
      </c>
      <c r="B23" s="4">
        <v>0</v>
      </c>
      <c r="C23" s="5">
        <f>B23+(B23*B$57)</f>
        <v>0</v>
      </c>
      <c r="D23" s="5">
        <f>C23+(C23*C$57)</f>
        <v>0</v>
      </c>
      <c r="E23" s="5">
        <f>D23+(D23*D$57)</f>
        <v>0</v>
      </c>
      <c r="F23" s="5">
        <f>E23+(E23*E$57)</f>
        <v>0</v>
      </c>
      <c r="G23" s="9"/>
      <c r="H23" s="9"/>
    </row>
    <row r="24" spans="1:25">
      <c r="A24" s="6" t="s">
        <v>64</v>
      </c>
      <c r="B24" s="4">
        <v>0</v>
      </c>
      <c r="C24" s="5">
        <f>B24+(B24*B$57)</f>
        <v>0</v>
      </c>
      <c r="D24" s="5">
        <f>C24+(C24*C$57)</f>
        <v>0</v>
      </c>
      <c r="E24" s="5">
        <f>D24+(D24*D$57)</f>
        <v>0</v>
      </c>
      <c r="F24" s="5">
        <f>E24+(E24*E$57)</f>
        <v>0</v>
      </c>
      <c r="G24" s="9"/>
      <c r="H24" s="9"/>
    </row>
    <row r="25" spans="1:25" ht="33">
      <c r="A25" s="8" t="s">
        <v>65</v>
      </c>
      <c r="B25" s="4">
        <v>0</v>
      </c>
      <c r="C25" s="5">
        <f>B25+(B25*B$57)</f>
        <v>0</v>
      </c>
      <c r="D25" s="5">
        <f>C25+(C25*C$57)</f>
        <v>0</v>
      </c>
      <c r="E25" s="5">
        <f>D25+(D25*D$57)</f>
        <v>0</v>
      </c>
      <c r="F25" s="5">
        <f>E25+(E25*E$57)</f>
        <v>0</v>
      </c>
      <c r="G25" s="9"/>
      <c r="H25" s="9"/>
    </row>
    <row r="26" spans="1:25">
      <c r="A26" s="22" t="s">
        <v>66</v>
      </c>
      <c r="B26" s="49"/>
      <c r="C26" s="49"/>
      <c r="D26" s="49"/>
      <c r="E26" s="49"/>
      <c r="F26" s="50"/>
      <c r="G26" s="9"/>
      <c r="H26" s="9"/>
    </row>
    <row r="27" spans="1:25">
      <c r="A27" s="8" t="s">
        <v>67</v>
      </c>
      <c r="B27" s="4">
        <v>0</v>
      </c>
      <c r="C27" s="5">
        <f>B27+(B27*B$57)</f>
        <v>0</v>
      </c>
      <c r="D27" s="5">
        <f>C27+(C27*C$57)</f>
        <v>0</v>
      </c>
      <c r="E27" s="5">
        <f>D27+(D27*D$57)</f>
        <v>0</v>
      </c>
      <c r="F27" s="5">
        <f>E27+(E27*E$57)</f>
        <v>0</v>
      </c>
      <c r="G27" s="9"/>
      <c r="H27" s="9"/>
    </row>
    <row r="28" spans="1:25">
      <c r="A28" s="8" t="s">
        <v>68</v>
      </c>
      <c r="B28" s="4">
        <v>0</v>
      </c>
      <c r="C28" s="5">
        <f>B28+(B28*B$57)</f>
        <v>0</v>
      </c>
      <c r="D28" s="5">
        <f>C28+(C28*C$57)</f>
        <v>0</v>
      </c>
      <c r="E28" s="5">
        <f>D28+(D28*D$57)</f>
        <v>0</v>
      </c>
      <c r="F28" s="5">
        <f>E28+(E28*E$57)</f>
        <v>0</v>
      </c>
      <c r="G28" s="9"/>
      <c r="H28" s="9"/>
    </row>
    <row r="29" spans="1:25">
      <c r="A29" s="8" t="s">
        <v>69</v>
      </c>
      <c r="B29" s="4">
        <v>0</v>
      </c>
      <c r="C29" s="5">
        <f>B29+(B29*B$57)</f>
        <v>0</v>
      </c>
      <c r="D29" s="5">
        <f>C29+(C29*C$57)</f>
        <v>0</v>
      </c>
      <c r="E29" s="5">
        <f>D29+(D29*D$57)</f>
        <v>0</v>
      </c>
      <c r="F29" s="5">
        <f>E29+(E29*E$57)</f>
        <v>0</v>
      </c>
      <c r="G29" s="9"/>
      <c r="H29" s="9"/>
    </row>
    <row r="30" spans="1:25">
      <c r="A30" s="8" t="s">
        <v>70</v>
      </c>
      <c r="B30" s="4">
        <v>0</v>
      </c>
      <c r="C30" s="5">
        <f>B30+(B30*B$57)</f>
        <v>0</v>
      </c>
      <c r="D30" s="5">
        <f>C30+(C30*C$57)</f>
        <v>0</v>
      </c>
      <c r="E30" s="5">
        <f>D30+(D30*D$57)</f>
        <v>0</v>
      </c>
      <c r="F30" s="5">
        <f>E30+(E30*E$57)</f>
        <v>0</v>
      </c>
      <c r="G30" s="9"/>
      <c r="H30" s="9"/>
    </row>
    <row r="31" spans="1:25">
      <c r="A31" s="22" t="s">
        <v>71</v>
      </c>
      <c r="B31" s="49"/>
      <c r="C31" s="49"/>
      <c r="D31" s="49"/>
      <c r="E31" s="49"/>
      <c r="F31" s="50"/>
      <c r="G31" s="9"/>
      <c r="H31" s="9"/>
    </row>
    <row r="32" spans="1:25">
      <c r="A32" s="8" t="s">
        <v>67</v>
      </c>
      <c r="B32" s="4">
        <v>0</v>
      </c>
      <c r="C32" s="5">
        <f>B32+(B32*B$57)</f>
        <v>0</v>
      </c>
      <c r="D32" s="5">
        <f>C32+(C32*C$57)</f>
        <v>0</v>
      </c>
      <c r="E32" s="5">
        <f>D32+(D32*D$57)</f>
        <v>0</v>
      </c>
      <c r="F32" s="5">
        <f>E32+(E32*E$57)</f>
        <v>0</v>
      </c>
      <c r="G32" s="9"/>
      <c r="H32" s="9"/>
    </row>
    <row r="33" spans="1:8">
      <c r="A33" s="8" t="s">
        <v>68</v>
      </c>
      <c r="B33" s="4">
        <v>0</v>
      </c>
      <c r="C33" s="5">
        <f>B33+(B33*B$57)</f>
        <v>0</v>
      </c>
      <c r="D33" s="5">
        <f>C33+(C33*C$57)</f>
        <v>0</v>
      </c>
      <c r="E33" s="5">
        <f>D33+(D33*D$57)</f>
        <v>0</v>
      </c>
      <c r="F33" s="5">
        <f>E33+(E33*E$57)</f>
        <v>0</v>
      </c>
      <c r="G33" s="9"/>
      <c r="H33" s="9"/>
    </row>
    <row r="34" spans="1:8">
      <c r="A34" s="8" t="s">
        <v>69</v>
      </c>
      <c r="B34" s="4">
        <v>0</v>
      </c>
      <c r="C34" s="5">
        <f>B34+(B34*B$57)</f>
        <v>0</v>
      </c>
      <c r="D34" s="5">
        <f>C34+(C34*C$57)</f>
        <v>0</v>
      </c>
      <c r="E34" s="5">
        <f>D34+(D34*D$57)</f>
        <v>0</v>
      </c>
      <c r="F34" s="5">
        <f>E34+(E34*E$57)</f>
        <v>0</v>
      </c>
      <c r="G34" s="9"/>
      <c r="H34" s="9"/>
    </row>
    <row r="35" spans="1:8">
      <c r="A35" s="8" t="s">
        <v>70</v>
      </c>
      <c r="B35" s="4">
        <v>0</v>
      </c>
      <c r="C35" s="5">
        <f>B35+(B35*B$57)</f>
        <v>0</v>
      </c>
      <c r="D35" s="5">
        <f>C35+(C35*C$57)</f>
        <v>0</v>
      </c>
      <c r="E35" s="5">
        <f>D35+(D35*D$57)</f>
        <v>0</v>
      </c>
      <c r="F35" s="5">
        <f>E35+(E35*E$57)</f>
        <v>0</v>
      </c>
      <c r="G35" s="9"/>
      <c r="H35" s="9"/>
    </row>
    <row r="36" spans="1:8">
      <c r="A36" s="22" t="s">
        <v>72</v>
      </c>
      <c r="B36" s="49"/>
      <c r="C36" s="49"/>
      <c r="D36" s="49"/>
      <c r="E36" s="49"/>
      <c r="F36" s="50"/>
      <c r="G36" s="9"/>
      <c r="H36" s="9"/>
    </row>
    <row r="37" spans="1:8">
      <c r="A37" s="8" t="s">
        <v>67</v>
      </c>
      <c r="B37" s="4">
        <v>0</v>
      </c>
      <c r="C37" s="5">
        <f>B37+(B37*B$57)</f>
        <v>0</v>
      </c>
      <c r="D37" s="5">
        <f>C37+(C37*C$57)</f>
        <v>0</v>
      </c>
      <c r="E37" s="5">
        <f>D37+(D37*D$57)</f>
        <v>0</v>
      </c>
      <c r="F37" s="5">
        <f>E37+(E37*E$57)</f>
        <v>0</v>
      </c>
      <c r="G37" s="9"/>
      <c r="H37" s="9"/>
    </row>
    <row r="38" spans="1:8">
      <c r="A38" s="8" t="s">
        <v>68</v>
      </c>
      <c r="B38" s="4">
        <v>0</v>
      </c>
      <c r="C38" s="5">
        <f>B38+(B38*B$57)</f>
        <v>0</v>
      </c>
      <c r="D38" s="5">
        <f>C38+(C38*C$57)</f>
        <v>0</v>
      </c>
      <c r="E38" s="5">
        <f>D38+(D38*D$57)</f>
        <v>0</v>
      </c>
      <c r="F38" s="5">
        <f>E38+(E38*E$57)</f>
        <v>0</v>
      </c>
      <c r="G38" s="9"/>
      <c r="H38" s="9"/>
    </row>
    <row r="39" spans="1:8">
      <c r="A39" s="8" t="s">
        <v>69</v>
      </c>
      <c r="B39" s="4">
        <v>0</v>
      </c>
      <c r="C39" s="5">
        <f>B39+(B39*B$57)</f>
        <v>0</v>
      </c>
      <c r="D39" s="5">
        <f>C39+(C39*C$57)</f>
        <v>0</v>
      </c>
      <c r="E39" s="5">
        <f>D39+(D39*D$57)</f>
        <v>0</v>
      </c>
      <c r="F39" s="5">
        <f>E39+(E39*E$57)</f>
        <v>0</v>
      </c>
      <c r="G39" s="9"/>
      <c r="H39" s="9"/>
    </row>
    <row r="40" spans="1:8">
      <c r="A40" s="8" t="s">
        <v>70</v>
      </c>
      <c r="B40" s="4">
        <v>0</v>
      </c>
      <c r="C40" s="5">
        <f>B40+(B40*B$57)</f>
        <v>0</v>
      </c>
      <c r="D40" s="5">
        <f>C40+(C40*C$57)</f>
        <v>0</v>
      </c>
      <c r="E40" s="5">
        <f>D40+(D40*D$57)</f>
        <v>0</v>
      </c>
      <c r="F40" s="5">
        <f>E40+(E40*E$57)</f>
        <v>0</v>
      </c>
      <c r="G40" s="9"/>
      <c r="H40" s="9"/>
    </row>
    <row r="41" spans="1:8">
      <c r="A41" s="22" t="s">
        <v>73</v>
      </c>
      <c r="B41" s="49"/>
      <c r="C41" s="49"/>
      <c r="D41" s="49"/>
      <c r="E41" s="49"/>
      <c r="F41" s="50"/>
      <c r="G41" s="9"/>
      <c r="H41" s="9"/>
    </row>
    <row r="42" spans="1:8">
      <c r="A42" s="8" t="s">
        <v>67</v>
      </c>
      <c r="B42" s="4">
        <v>0</v>
      </c>
      <c r="C42" s="5">
        <f>B42+(B42*B$57)</f>
        <v>0</v>
      </c>
      <c r="D42" s="5">
        <f>C42+(C42*C$57)</f>
        <v>0</v>
      </c>
      <c r="E42" s="5">
        <f>D42+(D42*D$57)</f>
        <v>0</v>
      </c>
      <c r="F42" s="5">
        <f>E42+(E42*E$57)</f>
        <v>0</v>
      </c>
      <c r="G42" s="9"/>
      <c r="H42" s="9"/>
    </row>
    <row r="43" spans="1:8">
      <c r="A43" s="8" t="s">
        <v>68</v>
      </c>
      <c r="B43" s="4">
        <v>0</v>
      </c>
      <c r="C43" s="5">
        <f>B43+(B43*B$57)</f>
        <v>0</v>
      </c>
      <c r="D43" s="5">
        <f>C43+(C43*C$57)</f>
        <v>0</v>
      </c>
      <c r="E43" s="5">
        <f>D43+(D43*D$57)</f>
        <v>0</v>
      </c>
      <c r="F43" s="5">
        <f>E43+(E43*E$57)</f>
        <v>0</v>
      </c>
      <c r="G43" s="9"/>
      <c r="H43" s="9"/>
    </row>
    <row r="44" spans="1:8">
      <c r="A44" s="8" t="s">
        <v>69</v>
      </c>
      <c r="B44" s="4">
        <v>0</v>
      </c>
      <c r="C44" s="5">
        <f>B44+(B44*B$57)</f>
        <v>0</v>
      </c>
      <c r="D44" s="5">
        <f>C44+(C44*C$57)</f>
        <v>0</v>
      </c>
      <c r="E44" s="5">
        <f>D44+(D44*D$57)</f>
        <v>0</v>
      </c>
      <c r="F44" s="5">
        <f>E44+(E44*E$57)</f>
        <v>0</v>
      </c>
      <c r="G44" s="9"/>
      <c r="H44" s="9"/>
    </row>
    <row r="45" spans="1:8">
      <c r="A45" s="8" t="s">
        <v>70</v>
      </c>
      <c r="B45" s="4">
        <v>0</v>
      </c>
      <c r="C45" s="5">
        <f>B45+(B45*B$57)</f>
        <v>0</v>
      </c>
      <c r="D45" s="5">
        <f>C45+(C45*C$57)</f>
        <v>0</v>
      </c>
      <c r="E45" s="5">
        <f>D45+(D45*D$57)</f>
        <v>0</v>
      </c>
      <c r="F45" s="5">
        <f>E45+(E45*E$57)</f>
        <v>0</v>
      </c>
      <c r="G45" s="9"/>
      <c r="H45" s="9"/>
    </row>
    <row r="46" spans="1:8">
      <c r="A46" s="22" t="s">
        <v>74</v>
      </c>
      <c r="B46" s="49"/>
      <c r="C46" s="49"/>
      <c r="D46" s="49"/>
      <c r="E46" s="49"/>
      <c r="F46" s="50"/>
      <c r="G46" s="9"/>
      <c r="H46" s="9"/>
    </row>
    <row r="47" spans="1:8">
      <c r="A47" s="8" t="s">
        <v>67</v>
      </c>
      <c r="B47" s="4">
        <v>0</v>
      </c>
      <c r="C47" s="5">
        <f>B47+(B47*B$57)</f>
        <v>0</v>
      </c>
      <c r="D47" s="5">
        <f>C47+(C47*C$57)</f>
        <v>0</v>
      </c>
      <c r="E47" s="5">
        <f>D47+(D47*D$57)</f>
        <v>0</v>
      </c>
      <c r="F47" s="5">
        <f>E47+(E47*E$57)</f>
        <v>0</v>
      </c>
      <c r="G47" s="9"/>
      <c r="H47" s="9"/>
    </row>
    <row r="48" spans="1:8">
      <c r="A48" s="8" t="s">
        <v>68</v>
      </c>
      <c r="B48" s="4">
        <v>0</v>
      </c>
      <c r="C48" s="5">
        <f>B48+(B48*B$57)</f>
        <v>0</v>
      </c>
      <c r="D48" s="5">
        <f>C48+(C48*C$57)</f>
        <v>0</v>
      </c>
      <c r="E48" s="5">
        <f>D48+(D48*D$57)</f>
        <v>0</v>
      </c>
      <c r="F48" s="5">
        <f>E48+(E48*E$57)</f>
        <v>0</v>
      </c>
      <c r="G48" s="9"/>
      <c r="H48" s="9"/>
    </row>
    <row r="49" spans="1:8">
      <c r="A49" s="8" t="s">
        <v>69</v>
      </c>
      <c r="B49" s="4">
        <v>0</v>
      </c>
      <c r="C49" s="5">
        <f>B49+(B49*B$57)</f>
        <v>0</v>
      </c>
      <c r="D49" s="5">
        <f>C49+(C49*C$57)</f>
        <v>0</v>
      </c>
      <c r="E49" s="5">
        <f>D49+(D49*D$57)</f>
        <v>0</v>
      </c>
      <c r="F49" s="5">
        <f>E49+(E49*E$57)</f>
        <v>0</v>
      </c>
      <c r="G49" s="9"/>
      <c r="H49" s="9"/>
    </row>
    <row r="50" spans="1:8">
      <c r="A50" s="8" t="s">
        <v>70</v>
      </c>
      <c r="B50" s="4">
        <v>0</v>
      </c>
      <c r="C50" s="5">
        <f>B50+(B50*B$57)</f>
        <v>0</v>
      </c>
      <c r="D50" s="5">
        <f>C50+(C50*C$57)</f>
        <v>0</v>
      </c>
      <c r="E50" s="5">
        <f>D50+(D50*D$57)</f>
        <v>0</v>
      </c>
      <c r="F50" s="5">
        <f>E50+(E50*E$57)</f>
        <v>0</v>
      </c>
      <c r="G50" s="9"/>
      <c r="H50" s="9"/>
    </row>
    <row r="51" spans="1:8">
      <c r="A51" s="6" t="s">
        <v>75</v>
      </c>
      <c r="B51" s="4">
        <v>0</v>
      </c>
      <c r="C51" s="5">
        <f>B51+(B51*B$57)</f>
        <v>0</v>
      </c>
      <c r="D51" s="5">
        <f>C51+(C51*C$57)</f>
        <v>0</v>
      </c>
      <c r="E51" s="5">
        <f>D51+(D51*D$57)</f>
        <v>0</v>
      </c>
      <c r="F51" s="5">
        <f>E51+(E51*E$57)</f>
        <v>0</v>
      </c>
      <c r="G51" s="9"/>
      <c r="H51" s="9"/>
    </row>
    <row r="52" spans="1:8" ht="80.45" customHeight="1">
      <c r="A52" s="22" t="s">
        <v>76</v>
      </c>
      <c r="B52" s="23"/>
      <c r="C52" s="23"/>
      <c r="D52" s="23"/>
      <c r="E52" s="23"/>
      <c r="F52" s="24"/>
      <c r="G52" s="9"/>
      <c r="H52" s="9"/>
    </row>
    <row r="53" spans="1:8">
      <c r="A53" s="6" t="s">
        <v>77</v>
      </c>
      <c r="B53" s="4">
        <v>0</v>
      </c>
      <c r="C53" s="5">
        <f>B53+(B53*B$57)</f>
        <v>0</v>
      </c>
      <c r="D53" s="5">
        <f>C53+(C53*C$57)</f>
        <v>0</v>
      </c>
      <c r="E53" s="5">
        <f>D53+(D53*D$57)</f>
        <v>0</v>
      </c>
      <c r="F53" s="5">
        <f>E53+(E53*E$57)</f>
        <v>0</v>
      </c>
      <c r="G53" s="9"/>
      <c r="H53" s="9"/>
    </row>
    <row r="55" spans="1:8" ht="65.099999999999994" customHeight="1">
      <c r="A55" s="20" t="s">
        <v>78</v>
      </c>
      <c r="B55" s="48"/>
      <c r="C55" s="48"/>
      <c r="D55" s="48"/>
      <c r="E55" s="48"/>
    </row>
    <row r="56" spans="1:8">
      <c r="A56" s="2" t="s">
        <v>61</v>
      </c>
      <c r="B56" s="2" t="s">
        <v>13</v>
      </c>
      <c r="C56" s="2" t="s">
        <v>79</v>
      </c>
      <c r="D56" s="2" t="s">
        <v>80</v>
      </c>
      <c r="E56" s="2" t="s">
        <v>81</v>
      </c>
    </row>
    <row r="57" spans="1:8">
      <c r="A57" s="6" t="s">
        <v>82</v>
      </c>
      <c r="B57" s="10">
        <v>0</v>
      </c>
      <c r="C57" s="10">
        <v>0</v>
      </c>
      <c r="D57" s="10">
        <v>0</v>
      </c>
      <c r="E57" s="10">
        <v>0</v>
      </c>
    </row>
    <row r="58" spans="1:8">
      <c r="A58" s="11"/>
    </row>
  </sheetData>
  <mergeCells count="43">
    <mergeCell ref="A1:Y1"/>
    <mergeCell ref="G5:G7"/>
    <mergeCell ref="A3:Y3"/>
    <mergeCell ref="A5:A7"/>
    <mergeCell ref="D5:D7"/>
    <mergeCell ref="E5:E7"/>
    <mergeCell ref="F5:F7"/>
    <mergeCell ref="I5:I7"/>
    <mergeCell ref="B5:C7"/>
    <mergeCell ref="K6:M6"/>
    <mergeCell ref="W6:Y6"/>
    <mergeCell ref="K5:Y5"/>
    <mergeCell ref="N6:P6"/>
    <mergeCell ref="Q6:S6"/>
    <mergeCell ref="T6:V6"/>
    <mergeCell ref="A2:Y2"/>
    <mergeCell ref="W19:X19"/>
    <mergeCell ref="A21:F21"/>
    <mergeCell ref="B13:C13"/>
    <mergeCell ref="B14:C14"/>
    <mergeCell ref="B15:C15"/>
    <mergeCell ref="B16:C17"/>
    <mergeCell ref="B18:C18"/>
    <mergeCell ref="A16:A17"/>
    <mergeCell ref="D16:D17"/>
    <mergeCell ref="Q19:R19"/>
    <mergeCell ref="T19:U19"/>
    <mergeCell ref="A52:F52"/>
    <mergeCell ref="A26:F26"/>
    <mergeCell ref="A31:F31"/>
    <mergeCell ref="A46:F46"/>
    <mergeCell ref="A36:F36"/>
    <mergeCell ref="A41:F41"/>
    <mergeCell ref="H5:H7"/>
    <mergeCell ref="J5:J7"/>
    <mergeCell ref="A55:E55"/>
    <mergeCell ref="A19:L19"/>
    <mergeCell ref="N19:O19"/>
    <mergeCell ref="B8:C8"/>
    <mergeCell ref="B9:C9"/>
    <mergeCell ref="B10:C10"/>
    <mergeCell ref="B11:C11"/>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3bbaf1ec-c663-41e6-aa09-6ab3223bd669">vanessa Schilling</Owner>
    <Social_x002f_Sustainable_x0020_Factors xmlns="3bbaf1ec-c663-41e6-aa09-6ab3223bd669">Yes</Social_x002f_Sustainable_x0020_Factors>
    <Contract_x0020_Renewal_x0020_Options xmlns="3bbaf1ec-c663-41e6-aa09-6ab3223bd669" xsi:nil="true"/>
    <Contract_x0020_Manager xmlns="3bbaf1ec-c663-41e6-aa09-6ab3223bd669">
      <UserInfo>
        <DisplayName/>
        <AccountId xsi:nil="true"/>
        <AccountType/>
      </UserInfo>
    </Contract_x0020_Manager>
    <DocumentSetDescription xmlns="http://schemas.microsoft.com/sharepoint/v3" xsi:nil="true"/>
    <Method_x0020_of_x0020_Solicitation xmlns="3bbaf1ec-c663-41e6-aa09-6ab3223bd669">RFQ</Method_x0020_of_x0020_Solicitation>
    <Contract_x0020__x0023_ xmlns="3bbaf1ec-c663-41e6-aa09-6ab3223bd669" xsi:nil="true"/>
    <Contract_x0020_Expiry_x0020_Date1 xmlns="3bbaf1ec-c663-41e6-aa09-6ab3223bd669" xsi:nil="true"/>
    <ID_x0020__x0028_Formal_x0020_solicitations_x0029_ xmlns="3bbaf1ec-c663-41e6-aa09-6ab3223bd669">25116XX</ID_x0020__x0028_Formal_x0020_solicitations_x0029_>
    <TaxCatchAll xmlns="3bbaf1ec-c663-41e6-aa09-6ab3223bd669" xsi:nil="true"/>
    <lcf76f155ced4ddcb4097134ff3c332f xmlns="ddd05811-68d6-4dc1-a9d0-e1356ea719c5">
      <Terms xmlns="http://schemas.microsoft.com/office/infopath/2007/PartnerControls"/>
    </lcf76f155ced4ddcb4097134ff3c332f>
    <i0f84bba906045b4af568ee102a52dcb xmlns="3bbaf1ec-c663-41e6-aa09-6ab3223bd669">
      <Terms xmlns="http://schemas.microsoft.com/office/infopath/2007/PartnerControls"/>
    </i0f84bba906045b4af568ee102a52dcb>
    <_dlc_DocId xmlns="3bbaf1ec-c663-41e6-aa09-6ab3223bd669">AUID-77773969-26757</_dlc_DocId>
    <_dlc_DocIdUrl xmlns="3bbaf1ec-c663-41e6-aa09-6ab3223bd669">
      <Url>https://cascrd.sharepoint.com/sites/PurchasingRiskManagement/_layouts/15/DocIdRedir.aspx?ID=AUID-77773969-26757</Url>
      <Description>AUID-77773969-26757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CF7C784AD9474B8E1D70FD5F0A6540" ma:contentTypeVersion="50" ma:contentTypeDescription="Create a new document." ma:contentTypeScope="" ma:versionID="00e88539d1e6534fa0bc381adfc32215">
  <xsd:schema xmlns:xsd="http://www.w3.org/2001/XMLSchema" xmlns:xs="http://www.w3.org/2001/XMLSchema" xmlns:p="http://schemas.microsoft.com/office/2006/metadata/properties" xmlns:ns1="http://schemas.microsoft.com/sharepoint/v3" xmlns:ns2="3bbaf1ec-c663-41e6-aa09-6ab3223bd669" xmlns:ns3="ddd05811-68d6-4dc1-a9d0-e1356ea719c5" targetNamespace="http://schemas.microsoft.com/office/2006/metadata/properties" ma:root="true" ma:fieldsID="fa82d3fac4202ff7cd6c90b1e3054c3f" ns1:_="" ns2:_="" ns3:_="">
    <xsd:import namespace="http://schemas.microsoft.com/sharepoint/v3"/>
    <xsd:import namespace="3bbaf1ec-c663-41e6-aa09-6ab3223bd669"/>
    <xsd:import namespace="ddd05811-68d6-4dc1-a9d0-e1356ea719c5"/>
    <xsd:element name="properties">
      <xsd:complexType>
        <xsd:sequence>
          <xsd:element name="documentManagement">
            <xsd:complexType>
              <xsd:all>
                <xsd:element ref="ns1:DocumentSetDescription" minOccurs="0"/>
                <xsd:element ref="ns2:Contract_x0020_Renewal_x0020_Options" minOccurs="0"/>
                <xsd:element ref="ns2:Owner" minOccurs="0"/>
                <xsd:element ref="ns2:Contract_x0020__x0023_" minOccurs="0"/>
                <xsd:element ref="ns2:Social_x002f_Sustainable_x0020_Factors" minOccurs="0"/>
                <xsd:element ref="ns2:Contract_x0020_Expiry_x0020_Date1" minOccurs="0"/>
                <xsd:element ref="ns2:ID_x0020__x0028_Formal_x0020_solicitations_x0029_" minOccurs="0"/>
                <xsd:element ref="ns2:Method_x0020_of_x0020_Solicitation" minOccurs="0"/>
                <xsd:element ref="ns2:Contract_x0020_Manager"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i0f84bba906045b4af568ee102a52dc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8"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baf1ec-c663-41e6-aa09-6ab3223bd669" elementFormDefault="qualified">
    <xsd:import namespace="http://schemas.microsoft.com/office/2006/documentManagement/types"/>
    <xsd:import namespace="http://schemas.microsoft.com/office/infopath/2007/PartnerControls"/>
    <xsd:element name="Contract_x0020_Renewal_x0020_Options" ma:index="9" nillable="true" ma:displayName="Contract Renewal Options" ma:internalName="Contract_x0020_Renewal_x0020_Options" ma:readOnly="false">
      <xsd:simpleType>
        <xsd:restriction base="dms:Note">
          <xsd:maxLength value="255"/>
        </xsd:restriction>
      </xsd:simpleType>
    </xsd:element>
    <xsd:element name="Owner" ma:index="10" nillable="true" ma:displayName="Owner" ma:internalName="Owner" ma:readOnly="false">
      <xsd:simpleType>
        <xsd:restriction base="dms:Text">
          <xsd:maxLength value="255"/>
        </xsd:restriction>
      </xsd:simpleType>
    </xsd:element>
    <xsd:element name="Contract_x0020__x0023_" ma:index="11" nillable="true" ma:displayName="Contract #" ma:internalName="Contract_x0020__x0023_" ma:readOnly="false">
      <xsd:simpleType>
        <xsd:restriction base="dms:Text">
          <xsd:maxLength value="255"/>
        </xsd:restriction>
      </xsd:simpleType>
    </xsd:element>
    <xsd:element name="Social_x002f_Sustainable_x0020_Factors" ma:index="12" nillable="true" ma:displayName="Social/Sustainable Factors" ma:format="Dropdown" ma:internalName="Social_x002F_Sustainable_x0020_Factors" ma:readOnly="false">
      <xsd:simpleType>
        <xsd:restriction base="dms:Choice">
          <xsd:enumeration value="Yes"/>
          <xsd:enumeration value="No"/>
        </xsd:restriction>
      </xsd:simpleType>
    </xsd:element>
    <xsd:element name="Contract_x0020_Expiry_x0020_Date1" ma:index="13" nillable="true" ma:displayName="Contract Expiry Date" ma:format="DateOnly" ma:internalName="Contract_x0020_Expiry_x0020_Date1" ma:readOnly="false">
      <xsd:simpleType>
        <xsd:restriction base="dms:DateTime"/>
      </xsd:simpleType>
    </xsd:element>
    <xsd:element name="ID_x0020__x0028_Formal_x0020_solicitations_x0029_" ma:index="14" nillable="true" ma:displayName="ID (Formal solicitations)" ma:format="Dropdown" ma:internalName="ID_x0020__x0028_Formal_x0020_solicitations_x0029_" ma:readOnly="false">
      <xsd:simpleType>
        <xsd:restriction base="dms:Text">
          <xsd:maxLength value="255"/>
        </xsd:restriction>
      </xsd:simpleType>
    </xsd:element>
    <xsd:element name="Method_x0020_of_x0020_Solicitation" ma:index="15" nillable="true" ma:displayName="Method of Solicitation" ma:default="Price Request or Quote" ma:format="Dropdown" ma:internalName="Method_x0020_of_x0020_Solicitation" ma:readOnly="false">
      <xsd:simpleType>
        <xsd:restriction base="dms:Choice">
          <xsd:enumeration value="ITQ"/>
          <xsd:enumeration value="ITT"/>
          <xsd:enumeration value="NOI"/>
          <xsd:enumeration value="Price Request or Quote"/>
          <xsd:enumeration value="RFEI"/>
          <xsd:enumeration value="RFI"/>
          <xsd:enumeration value="RFP"/>
          <xsd:enumeration value="RFQ"/>
          <xsd:enumeration value="SO"/>
        </xsd:restriction>
      </xsd:simpleType>
    </xsd:element>
    <xsd:element name="Contract_x0020_Manager" ma:index="16" nillable="true" ma:displayName="Contract Manager" ma:list="UserInfo" ma:SharePointGroup="0" ma:internalName="Contract_x0020_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7" nillable="true" ma:displayName="Taxonomy Catch All Column" ma:hidden="true" ma:list="{fabfd06d-d452-4313-ab1f-312680742e91}" ma:internalName="TaxCatchAll" ma:showField="CatchAllData" ma:web="3bbaf1ec-c663-41e6-aa09-6ab3223bd669">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31" nillable="true" ma:taxonomy="true" ma:internalName="i0f84bba906045b4af568ee102a52dcb" ma:taxonomyFieldName="RevIMBCS" ma:displayName="LGMA Classification" ma:indexed="true" ma:default="" ma:fieldId="{20f84bba-9060-45b4-af56-8ee102a52dcb}" ma:sspId="d59b882e-c203-4735-a7e1-07805152b82c" ma:termSetId="fde3a6af-0b26-49a9-befb-8f5ed8b4ed2f"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d05811-68d6-4dc1-a9d0-e1356ea719c5"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59b882e-c203-4735-a7e1-07805152b82c"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Location" ma:index="2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C367146-AA11-40C5-B826-75E33C9FE2AC}"/>
</file>

<file path=customXml/itemProps2.xml><?xml version="1.0" encoding="utf-8"?>
<ds:datastoreItem xmlns:ds="http://schemas.openxmlformats.org/officeDocument/2006/customXml" ds:itemID="{28C6BFE1-27E0-4C33-8248-21A750C94B2C}"/>
</file>

<file path=customXml/itemProps3.xml><?xml version="1.0" encoding="utf-8"?>
<ds:datastoreItem xmlns:ds="http://schemas.openxmlformats.org/officeDocument/2006/customXml" ds:itemID="{064EED61-D864-4A4F-9EFC-B6F9F88919CA}"/>
</file>

<file path=customXml/itemProps4.xml><?xml version="1.0" encoding="utf-8"?>
<ds:datastoreItem xmlns:ds="http://schemas.openxmlformats.org/officeDocument/2006/customXml" ds:itemID="{3511EF61-8AF6-4C02-8BD4-C2E60B9D6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Schilling</dc:creator>
  <cp:keywords/>
  <dc:description/>
  <cp:lastModifiedBy/>
  <cp:revision/>
  <dcterms:created xsi:type="dcterms:W3CDTF">2025-02-03T20:51:31Z</dcterms:created>
  <dcterms:modified xsi:type="dcterms:W3CDTF">2025-06-13T18:07:52Z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0x0101000FCF7C784AD9474B8E1D70FD5F0A6540</vt:lpwstr>
  </property>
  <property fmtid="{D5CDD505-2E9C-101B-9397-08002B2CF9AE}" pid="3" name="MediaServiceImageTags">
    <vt:lpwstr/>
  </property>
  <property fmtid="{D5CDD505-2E9C-101B-9397-08002B2CF9AE}" pid="4" name="_dlc_DocIdItemGuid">
    <vt:lpwstr>152ebc84-1d40-4f68-a400-aff248390f44</vt:lpwstr>
  </property>
  <property fmtid="{D5CDD505-2E9C-101B-9397-08002B2CF9AE}" pid="5" name="RevIMBCS">
    <vt:lpwstr/>
  </property>
</Properties>
</file>