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2"/>
  <workbookPr/>
  <mc:AlternateContent xmlns:mc="http://schemas.openxmlformats.org/markup-compatibility/2006">
    <mc:Choice Requires="x15">
      <x15ac:absPath xmlns:x15ac="http://schemas.microsoft.com/office/spreadsheetml/2010/11/ac" url="https://cascrd.sharepoint.com/sites/PurchasingRiskManagement/Formal Solicitations/Environmental Monitoring Services 2535004/Tender Documents/"/>
    </mc:Choice>
  </mc:AlternateContent>
  <xr:revisionPtr revIDLastSave="346" documentId="13_ncr:1_{9566E5CA-E7AD-4C23-A529-FE352AE1E13C}" xr6:coauthVersionLast="47" xr6:coauthVersionMax="47" xr10:uidLastSave="{9014BFF6-864A-4428-BFC0-B4D31D93EDA0}"/>
  <bookViews>
    <workbookView xWindow="28680" yWindow="-120" windowWidth="29040" windowHeight="15840" xr2:uid="{00000000-000D-0000-FFFF-FFFF00000000}"/>
  </bookViews>
  <sheets>
    <sheet name="Schedule of Pric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1" l="1"/>
  <c r="E26" i="1"/>
  <c r="F26" i="1" s="1"/>
  <c r="E22" i="1"/>
  <c r="F22" i="1" s="1"/>
  <c r="E18" i="1"/>
  <c r="F18" i="1" s="1"/>
  <c r="F25" i="1"/>
  <c r="F24" i="1"/>
  <c r="F21" i="1"/>
  <c r="F20" i="1"/>
  <c r="F17" i="1"/>
  <c r="F16" i="1"/>
  <c r="G25" i="1"/>
  <c r="H25" i="1" s="1"/>
  <c r="G24" i="1"/>
  <c r="H24" i="1" s="1"/>
  <c r="G21" i="1"/>
  <c r="H21" i="1" s="1"/>
  <c r="G20" i="1"/>
  <c r="I20" i="1" s="1"/>
  <c r="G17" i="1"/>
  <c r="H17" i="1" s="1"/>
  <c r="G16" i="1"/>
  <c r="I16" i="1" s="1"/>
  <c r="K16" i="1" s="1"/>
  <c r="C41" i="1"/>
  <c r="D41" i="1" s="1"/>
  <c r="E41" i="1" s="1"/>
  <c r="F41" i="1" s="1"/>
  <c r="C40" i="1"/>
  <c r="D40" i="1" s="1"/>
  <c r="E40" i="1" s="1"/>
  <c r="F40" i="1" s="1"/>
  <c r="C39" i="1"/>
  <c r="D39" i="1" s="1"/>
  <c r="E39" i="1" s="1"/>
  <c r="F39" i="1" s="1"/>
  <c r="C37" i="1"/>
  <c r="D37" i="1" s="1"/>
  <c r="E37" i="1" s="1"/>
  <c r="F37" i="1" s="1"/>
  <c r="C36" i="1"/>
  <c r="D36" i="1" s="1"/>
  <c r="E36" i="1" s="1"/>
  <c r="F36" i="1" s="1"/>
  <c r="C35" i="1"/>
  <c r="D35" i="1" s="1"/>
  <c r="E35" i="1" s="1"/>
  <c r="F35" i="1" s="1"/>
  <c r="G10" i="1"/>
  <c r="G9" i="1"/>
  <c r="G8" i="1"/>
  <c r="G7" i="1"/>
  <c r="G6" i="1"/>
  <c r="G18" i="1" l="1"/>
  <c r="H18" i="1" s="1"/>
  <c r="G22" i="1"/>
  <c r="H22" i="1" s="1"/>
  <c r="G26" i="1"/>
  <c r="H26" i="1" s="1"/>
  <c r="H28" i="1" s="1"/>
  <c r="F28" i="1"/>
  <c r="I24" i="1"/>
  <c r="I25" i="1"/>
  <c r="H20" i="1"/>
  <c r="K20" i="1"/>
  <c r="J20" i="1"/>
  <c r="I21" i="1"/>
  <c r="I22" i="1" s="1"/>
  <c r="J22" i="1" s="1"/>
  <c r="H16" i="1"/>
  <c r="L16" i="1"/>
  <c r="M16" i="1"/>
  <c r="J16" i="1"/>
  <c r="I17" i="1"/>
  <c r="J17" i="1" s="1"/>
  <c r="I6" i="1"/>
  <c r="K6" i="1" s="1"/>
  <c r="M6" i="1" s="1"/>
  <c r="N6" i="1" s="1"/>
  <c r="H6" i="1"/>
  <c r="I7" i="1"/>
  <c r="H7" i="1"/>
  <c r="I8" i="1"/>
  <c r="H8" i="1"/>
  <c r="I9" i="1"/>
  <c r="H9" i="1"/>
  <c r="I10" i="1"/>
  <c r="K10" i="1" s="1"/>
  <c r="M10" i="1" s="1"/>
  <c r="F9" i="1"/>
  <c r="F8" i="1"/>
  <c r="F7" i="1"/>
  <c r="C10" i="1"/>
  <c r="F10" i="1" s="1"/>
  <c r="N16" i="1" l="1"/>
  <c r="J24" i="1"/>
  <c r="I26" i="1"/>
  <c r="J26" i="1" s="1"/>
  <c r="I18" i="1"/>
  <c r="J18" i="1" s="1"/>
  <c r="K22" i="1"/>
  <c r="L22" i="1" s="1"/>
  <c r="K24" i="1"/>
  <c r="N10" i="1"/>
  <c r="K25" i="1"/>
  <c r="J25" i="1"/>
  <c r="K21" i="1"/>
  <c r="L21" i="1" s="1"/>
  <c r="J21" i="1"/>
  <c r="M20" i="1"/>
  <c r="L20" i="1"/>
  <c r="K17" i="1"/>
  <c r="L17" i="1" s="1"/>
  <c r="K8" i="1"/>
  <c r="M8" i="1" s="1"/>
  <c r="N8" i="1" s="1"/>
  <c r="K9" i="1"/>
  <c r="M9" i="1" s="1"/>
  <c r="N9" i="1" s="1"/>
  <c r="J7" i="1"/>
  <c r="K7" i="1"/>
  <c r="J9" i="1"/>
  <c r="L6" i="1"/>
  <c r="J8" i="1"/>
  <c r="H10" i="1"/>
  <c r="H11" i="1" s="1"/>
  <c r="L10" i="1"/>
  <c r="J10" i="1"/>
  <c r="J6" i="1"/>
  <c r="F11" i="1"/>
  <c r="M25" i="1" l="1"/>
  <c r="N25" i="1" s="1"/>
  <c r="L25" i="1"/>
  <c r="K26" i="1"/>
  <c r="L26" i="1" s="1"/>
  <c r="N20" i="1"/>
  <c r="J28" i="1"/>
  <c r="L24" i="1"/>
  <c r="M17" i="1"/>
  <c r="K18" i="1"/>
  <c r="L18" i="1" s="1"/>
  <c r="L28" i="1" s="1"/>
  <c r="M24" i="1"/>
  <c r="M21" i="1"/>
  <c r="N21" i="1" s="1"/>
  <c r="J11" i="1"/>
  <c r="L9" i="1"/>
  <c r="M7" i="1"/>
  <c r="N7" i="1" s="1"/>
  <c r="N11" i="1" s="1"/>
  <c r="L7" i="1"/>
  <c r="L8" i="1"/>
  <c r="N24" i="1" l="1"/>
  <c r="M26" i="1"/>
  <c r="N26" i="1" s="1"/>
  <c r="N17" i="1"/>
  <c r="M18" i="1"/>
  <c r="N18" i="1" s="1"/>
  <c r="M22" i="1"/>
  <c r="N22" i="1" s="1"/>
  <c r="L11" i="1"/>
  <c r="N28" i="1" l="1"/>
  <c r="N30" i="1" s="1"/>
</calcChain>
</file>

<file path=xl/sharedStrings.xml><?xml version="1.0" encoding="utf-8"?>
<sst xmlns="http://schemas.openxmlformats.org/spreadsheetml/2006/main" count="120" uniqueCount="54">
  <si>
    <t>Appendix A Schedule of Prices</t>
  </si>
  <si>
    <t>Proponents need to provide all inclusive unit prices for the proposed services as well as additional prices for any additional  work. The spreadsheet will automatically update the unit prices based on any annual escalators provided below. Proponents need to enter their unit prices into the highlighted boxes below but may override any unit price box as required.</t>
  </si>
  <si>
    <t>Data Analysis and Reporting Services</t>
  </si>
  <si>
    <t>Year 1</t>
  </si>
  <si>
    <t>Year 2</t>
  </si>
  <si>
    <t>Year 3</t>
  </si>
  <si>
    <t>Year 4</t>
  </si>
  <si>
    <t>Year 5</t>
  </si>
  <si>
    <t>Description</t>
  </si>
  <si>
    <t>Unit</t>
  </si>
  <si>
    <t>Quantity (Estimate)</t>
  </si>
  <si>
    <t xml:space="preserve">Frequency </t>
  </si>
  <si>
    <t>Unit Cost ($)</t>
  </si>
  <si>
    <t>Extended Price ($)</t>
  </si>
  <si>
    <t>Notes</t>
  </si>
  <si>
    <t>Data Analysis</t>
  </si>
  <si>
    <t>Per Task</t>
  </si>
  <si>
    <t>Quarterly</t>
  </si>
  <si>
    <t>Detailed analysis of individual sample results for each site(e.g. MW-13-1, SLA etc.), including comparison to applicable water quality criteria as determined by a Qualified Professional in accordance with the Operational Certificate.</t>
  </si>
  <si>
    <t>Data Analysis – Per Event</t>
  </si>
  <si>
    <t>Per Event</t>
  </si>
  <si>
    <t>Summary analysis of all samples from a single event, including trend identification</t>
  </si>
  <si>
    <t>Non-compliance Reporting</t>
  </si>
  <si>
    <t>Preparation of non-compliance reports using Ministry templates and RD-approved formatting</t>
  </si>
  <si>
    <t>Field Data Submission</t>
  </si>
  <si>
    <t>Formatting and submission of field and gas monitoring data to EMS portal</t>
  </si>
  <si>
    <t>Laboratory Data Submission</t>
  </si>
  <si>
    <t>Formatting and submission of laboratory results to EMS portal</t>
  </si>
  <si>
    <t>Subtotal</t>
  </si>
  <si>
    <r>
      <rPr>
        <b/>
        <sz val="11"/>
        <color rgb="FF000000"/>
        <rFont val="BC Sans"/>
      </rPr>
      <t xml:space="preserve">Sampling Event Types
</t>
    </r>
    <r>
      <rPr>
        <sz val="11"/>
        <color rgb="FF000000"/>
        <rFont val="BC Sans"/>
      </rPr>
      <t>The Regional District currently is using the bailer method, which is subject to change based on the outcome of our Sampling Method Evaluation Report that is currently being completed as we speak. Proponents need to provide pricing for the existing bailer method plus the other two methods shown below:
The Regional District will evaluate pricing based on the annual average of each type (Bailer, Low Flow and Hydrasleeve)</t>
    </r>
  </si>
  <si>
    <t>Bailer Method</t>
  </si>
  <si>
    <t>Sampling Events</t>
  </si>
  <si>
    <t>Includes coordination, sampling, equipment, data analysis, reporting, and meetings with RD staff</t>
  </si>
  <si>
    <t>Confirmatory Sampling</t>
  </si>
  <si>
    <t>As Required</t>
  </si>
  <si>
    <t>Optional item at RD’s discretion. Triggered by exceedances. Includes full coordination, sampling, and reporting. Confirmatory sampling may involve selected parameter groups (e.g., dissolved metals, nutrients, BTEX, VOCs). Bidders shall include their fee structure for each parameter group in their proposal, as a per-event rate. These rates will be used at the discretion of the Regional District.</t>
  </si>
  <si>
    <t>Low Flow Sampling</t>
  </si>
  <si>
    <t>Hydrasleeve Sampling</t>
  </si>
  <si>
    <t>Average Cost per Year</t>
  </si>
  <si>
    <t>Total Contract Value</t>
  </si>
  <si>
    <t xml:space="preserve"> </t>
  </si>
  <si>
    <r>
      <t xml:space="preserve">Unit Prices
</t>
    </r>
    <r>
      <rPr>
        <sz val="11"/>
        <color theme="1"/>
        <rFont val="BC Sans"/>
        <family val="3"/>
      </rPr>
      <t>Proponents need to provide unit prices for any additional charges that may occur during the term of the contact, this should include but is not limited to the following:</t>
    </r>
  </si>
  <si>
    <t>Year One</t>
  </si>
  <si>
    <t>Year Two</t>
  </si>
  <si>
    <t>Year Three</t>
  </si>
  <si>
    <t>Year Four</t>
  </si>
  <si>
    <t>Year Five</t>
  </si>
  <si>
    <t>Staff Members Hourly Rates</t>
  </si>
  <si>
    <t xml:space="preserve">Qualified Environmental Professional </t>
  </si>
  <si>
    <t xml:space="preserve">Describe: </t>
  </si>
  <si>
    <t>Common Tasks:</t>
  </si>
  <si>
    <r>
      <t xml:space="preserve">Annual Price Escalators
</t>
    </r>
    <r>
      <rPr>
        <sz val="11"/>
        <color theme="1"/>
        <rFont val="BC Sans"/>
        <family val="3"/>
      </rPr>
      <t>On the anniversary of the commencement of the commencement of the Contract, Proponents can request an annual increase based on the percentage amounts outlined below.</t>
    </r>
  </si>
  <si>
    <t xml:space="preserve">Year 5 </t>
  </si>
  <si>
    <t>Percentage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</si>
</sst>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quot;$&quot;#,##0.00"/>
    <numFmt numFmtId="165" formatCode="_-&quot;$&quot;* #,##0.00_-;\-&quot;$&quot;* #,##0.00_-;_-&quot;$&quot;* &quot;-&quot;??_-;_-@_-"/>
    <numFmt numFmtId="166" formatCode="&quot;$&quot;#,##0.00"/>
  </numFmts>
  <fonts count="8">
    <font>
      <sz val="11"/>
      <color theme="1"/>
      <name val="Calibri"/>
      <family val="2"/>
      <scheme val="minor"/>
    </font>
    <font>
      <b/>
      <sz val="11"/>
      <color theme="1"/>
      <name val="BC Sans"/>
      <family val="3"/>
    </font>
    <font>
      <sz val="11"/>
      <color theme="1"/>
      <name val="BC Sans"/>
      <family val="3"/>
    </font>
    <font>
      <b/>
      <sz val="11"/>
      <name val="BC Sans"/>
      <family val="3"/>
    </font>
    <font>
      <b/>
      <sz val="11"/>
      <color theme="1"/>
      <name val="Calibri"/>
      <family val="2"/>
      <scheme val="minor"/>
    </font>
    <font>
      <sz val="11"/>
      <name val="BC Sans"/>
      <family val="3"/>
    </font>
    <font>
      <b/>
      <sz val="11"/>
      <color rgb="FF000000"/>
      <name val="BC Sans"/>
    </font>
    <font>
      <sz val="11"/>
      <color rgb="FF000000"/>
      <name val="BC Sans"/>
    </font>
  </fonts>
  <fills count="4">
    <fill>
      <patternFill patternType="none"/>
    </fill>
    <fill>
      <patternFill patternType="gray125"/>
    </fill>
    <fill>
      <patternFill patternType="solid">
        <fgColor rgb="FFBDD7EE"/>
        <bgColor rgb="FFBDD7EE"/>
      </patternFill>
    </fill>
    <fill>
      <patternFill patternType="solid">
        <fgColor theme="6"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top style="thin">
        <color indexed="64"/>
      </top>
      <bottom style="thin">
        <color indexed="64"/>
      </bottom>
      <diagonal/>
    </border>
    <border>
      <left/>
      <right/>
      <top/>
      <bottom style="thin">
        <color auto="1"/>
      </bottom>
      <diagonal/>
    </border>
    <border>
      <left/>
      <right style="thin">
        <color auto="1"/>
      </right>
      <top/>
      <bottom style="thin">
        <color auto="1"/>
      </bottom>
      <diagonal/>
    </border>
  </borders>
  <cellStyleXfs count="1">
    <xf numFmtId="0" fontId="0" fillId="0" borderId="0"/>
  </cellStyleXfs>
  <cellXfs count="44">
    <xf numFmtId="0" fontId="0" fillId="0" borderId="0" xfId="0"/>
    <xf numFmtId="0" fontId="1" fillId="0" borderId="1" xfId="0" applyFont="1" applyBorder="1" applyAlignment="1">
      <alignment wrapText="1"/>
    </xf>
    <xf numFmtId="0" fontId="1" fillId="0" borderId="1" xfId="0" applyFont="1" applyBorder="1"/>
    <xf numFmtId="0" fontId="2" fillId="0" borderId="0" xfId="0" applyFont="1"/>
    <xf numFmtId="0" fontId="2" fillId="0" borderId="1" xfId="0" applyFont="1" applyBorder="1"/>
    <xf numFmtId="165" fontId="2" fillId="0" borderId="0" xfId="0" applyNumberFormat="1" applyFont="1"/>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2" fillId="0" borderId="0" xfId="0" applyFont="1" applyAlignment="1">
      <alignment wrapText="1"/>
    </xf>
    <xf numFmtId="0" fontId="2" fillId="0" borderId="1" xfId="0" applyFont="1" applyBorder="1" applyAlignment="1">
      <alignment vertical="top" wrapText="1"/>
    </xf>
    <xf numFmtId="166" fontId="2" fillId="3" borderId="1" xfId="0" applyNumberFormat="1" applyFont="1" applyFill="1" applyBorder="1" applyAlignment="1">
      <alignment vertical="top" wrapText="1"/>
    </xf>
    <xf numFmtId="166" fontId="2" fillId="0" borderId="1" xfId="0" applyNumberFormat="1" applyFont="1" applyBorder="1" applyAlignment="1">
      <alignment vertical="top" wrapText="1"/>
    </xf>
    <xf numFmtId="166" fontId="1" fillId="0" borderId="1" xfId="0" applyNumberFormat="1" applyFont="1" applyBorder="1"/>
    <xf numFmtId="166" fontId="1" fillId="0" borderId="0" xfId="0" applyNumberFormat="1" applyFont="1"/>
    <xf numFmtId="10" fontId="2" fillId="3" borderId="1" xfId="0" applyNumberFormat="1" applyFont="1" applyFill="1" applyBorder="1" applyAlignment="1">
      <alignment vertical="top" wrapText="1"/>
    </xf>
    <xf numFmtId="166" fontId="2" fillId="3" borderId="1" xfId="0" applyNumberFormat="1" applyFont="1" applyFill="1" applyBorder="1" applyAlignment="1">
      <alignment vertical="center" wrapText="1"/>
    </xf>
    <xf numFmtId="164" fontId="2" fillId="0" borderId="1" xfId="0" applyNumberFormat="1" applyFont="1" applyBorder="1" applyAlignment="1">
      <alignment vertical="center"/>
    </xf>
    <xf numFmtId="0" fontId="1" fillId="0" borderId="0" xfId="0" applyFont="1"/>
    <xf numFmtId="0" fontId="0" fillId="0" borderId="6" xfId="0" applyBorder="1"/>
    <xf numFmtId="0" fontId="5" fillId="0" borderId="1" xfId="0" applyFont="1" applyBorder="1" applyAlignment="1">
      <alignment vertical="top" wrapText="1"/>
    </xf>
    <xf numFmtId="0" fontId="5" fillId="0" borderId="6" xfId="0" applyFont="1" applyBorder="1" applyAlignment="1">
      <alignment vertical="top" wrapText="1"/>
    </xf>
    <xf numFmtId="0" fontId="2" fillId="0" borderId="6" xfId="0" applyFont="1" applyBorder="1" applyAlignment="1">
      <alignment vertical="top" wrapText="1"/>
    </xf>
    <xf numFmtId="166" fontId="2" fillId="3" borderId="6" xfId="0" applyNumberFormat="1" applyFont="1" applyFill="1" applyBorder="1" applyAlignment="1">
      <alignment vertical="top" wrapText="1"/>
    </xf>
    <xf numFmtId="166" fontId="2" fillId="0" borderId="6" xfId="0" applyNumberFormat="1" applyFont="1" applyBorder="1" applyAlignment="1">
      <alignment vertical="top" wrapText="1"/>
    </xf>
    <xf numFmtId="0" fontId="1" fillId="0" borderId="0" xfId="0" applyFont="1" applyAlignment="1">
      <alignment horizontal="center" vertical="center"/>
    </xf>
    <xf numFmtId="0" fontId="2" fillId="0" borderId="0" xfId="0" applyFont="1" applyAlignment="1">
      <alignment horizontal="left" vertical="center" wrapText="1"/>
    </xf>
    <xf numFmtId="0" fontId="1" fillId="0" borderId="1" xfId="0" applyFont="1" applyBorder="1" applyAlignment="1">
      <alignment wrapText="1"/>
    </xf>
    <xf numFmtId="0" fontId="3" fillId="2"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1" fillId="0" borderId="3" xfId="0" applyFont="1" applyBorder="1" applyAlignment="1">
      <alignment wrapText="1"/>
    </xf>
    <xf numFmtId="0" fontId="1" fillId="0" borderId="7" xfId="0" applyFont="1" applyBorder="1" applyAlignment="1">
      <alignment vertical="top" wrapText="1"/>
    </xf>
    <xf numFmtId="0" fontId="4" fillId="0" borderId="7" xfId="0" applyFont="1" applyBorder="1" applyAlignment="1">
      <alignment vertical="top"/>
    </xf>
    <xf numFmtId="0" fontId="4" fillId="0" borderId="8" xfId="0" applyFont="1" applyBorder="1" applyAlignment="1">
      <alignment vertical="top"/>
    </xf>
    <xf numFmtId="0" fontId="6" fillId="0" borderId="0" xfId="0" applyFont="1" applyAlignment="1">
      <alignment wrapText="1"/>
    </xf>
    <xf numFmtId="0" fontId="1" fillId="0" borderId="0" xfId="0" applyFont="1" applyAlignment="1"/>
    <xf numFmtId="0" fontId="4" fillId="0" borderId="0" xfId="0" applyFont="1" applyAlignment="1"/>
    <xf numFmtId="0" fontId="0" fillId="0" borderId="0" xfId="0" applyAlignment="1"/>
    <xf numFmtId="0" fontId="1" fillId="0" borderId="2" xfId="0" applyFont="1" applyBorder="1" applyAlignment="1"/>
    <xf numFmtId="0" fontId="1" fillId="0" borderId="6" xfId="0" applyFont="1" applyBorder="1" applyAlignment="1"/>
    <xf numFmtId="0" fontId="4" fillId="0" borderId="6" xfId="0" applyFont="1" applyBorder="1" applyAlignment="1"/>
    <xf numFmtId="0" fontId="1" fillId="0" borderId="5" xfId="0" applyFont="1" applyBorder="1" applyAlignment="1"/>
    <xf numFmtId="0" fontId="1" fillId="0" borderId="1" xfId="0" applyFont="1" applyBorder="1" applyAlignment="1"/>
    <xf numFmtId="0" fontId="0" fillId="0" borderId="6" xfId="0" applyBorder="1" applyAlignment="1"/>
    <xf numFmtId="0" fontId="0" fillId="0" borderId="4" xfId="0" applyBorder="1"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5"/>
  <sheetViews>
    <sheetView tabSelected="1" zoomScaleNormal="100" workbookViewId="0">
      <selection activeCell="A2" sqref="A2:O2"/>
    </sheetView>
  </sheetViews>
  <sheetFormatPr defaultColWidth="8.85546875" defaultRowHeight="16.5"/>
  <cols>
    <col min="1" max="1" width="34" style="3" customWidth="1"/>
    <col min="2" max="7" width="11.28515625" style="3" customWidth="1"/>
    <col min="8" max="8" width="13.140625" style="3" customWidth="1"/>
    <col min="9" max="9" width="11.28515625" style="3" customWidth="1"/>
    <col min="10" max="10" width="13.140625" style="3" customWidth="1"/>
    <col min="11" max="11" width="11.28515625" style="3" customWidth="1"/>
    <col min="12" max="12" width="13.140625" style="3" customWidth="1"/>
    <col min="13" max="13" width="11.28515625" style="3" customWidth="1"/>
    <col min="14" max="14" width="13.140625" style="3" customWidth="1"/>
    <col min="15" max="15" width="49.5703125" style="3" customWidth="1"/>
    <col min="16" max="16384" width="8.85546875" style="3"/>
  </cols>
  <sheetData>
    <row r="1" spans="1:15">
      <c r="A1" s="24" t="s">
        <v>0</v>
      </c>
      <c r="B1" s="24"/>
      <c r="C1" s="24"/>
      <c r="D1" s="24"/>
      <c r="E1" s="24"/>
      <c r="F1" s="24"/>
      <c r="G1" s="24"/>
      <c r="H1" s="24"/>
      <c r="I1" s="24"/>
      <c r="J1" s="24"/>
      <c r="K1" s="24"/>
      <c r="L1" s="24"/>
      <c r="M1" s="24"/>
      <c r="N1" s="24"/>
      <c r="O1" s="24"/>
    </row>
    <row r="2" spans="1:15" ht="52.15" customHeight="1">
      <c r="A2" s="25" t="s">
        <v>1</v>
      </c>
      <c r="B2" s="25"/>
      <c r="C2" s="25"/>
      <c r="D2" s="25"/>
      <c r="E2" s="25"/>
      <c r="F2" s="25"/>
      <c r="G2" s="25"/>
      <c r="H2" s="25"/>
      <c r="I2" s="25"/>
      <c r="J2" s="25"/>
      <c r="K2" s="25"/>
      <c r="L2" s="25"/>
      <c r="M2" s="25"/>
      <c r="N2" s="25"/>
      <c r="O2" s="25"/>
    </row>
    <row r="3" spans="1:15">
      <c r="A3" s="34" t="s">
        <v>2</v>
      </c>
      <c r="B3" s="35"/>
      <c r="C3" s="35"/>
      <c r="D3" s="35"/>
      <c r="E3" s="36"/>
      <c r="F3" s="36"/>
      <c r="G3" s="36"/>
      <c r="H3" s="36"/>
      <c r="I3" s="36"/>
      <c r="J3" s="36"/>
      <c r="K3" s="36"/>
      <c r="L3" s="36"/>
      <c r="M3" s="36"/>
      <c r="N3" s="36"/>
      <c r="O3" s="36"/>
    </row>
    <row r="4" spans="1:15">
      <c r="E4" s="27" t="s">
        <v>3</v>
      </c>
      <c r="F4" s="28"/>
      <c r="G4" s="27" t="s">
        <v>4</v>
      </c>
      <c r="H4" s="28"/>
      <c r="I4" s="27" t="s">
        <v>5</v>
      </c>
      <c r="J4" s="28"/>
      <c r="K4" s="27" t="s">
        <v>6</v>
      </c>
      <c r="L4" s="28"/>
      <c r="M4" s="27" t="s">
        <v>7</v>
      </c>
      <c r="N4" s="28"/>
    </row>
    <row r="5" spans="1:15" s="8" customFormat="1" ht="49.5">
      <c r="A5" s="6" t="s">
        <v>8</v>
      </c>
      <c r="B5" s="7" t="s">
        <v>9</v>
      </c>
      <c r="C5" s="7" t="s">
        <v>10</v>
      </c>
      <c r="D5" s="7" t="s">
        <v>11</v>
      </c>
      <c r="E5" s="7" t="s">
        <v>12</v>
      </c>
      <c r="F5" s="7" t="s">
        <v>13</v>
      </c>
      <c r="G5" s="7" t="s">
        <v>12</v>
      </c>
      <c r="H5" s="7" t="s">
        <v>13</v>
      </c>
      <c r="I5" s="7" t="s">
        <v>12</v>
      </c>
      <c r="J5" s="7" t="s">
        <v>13</v>
      </c>
      <c r="K5" s="7" t="s">
        <v>12</v>
      </c>
      <c r="L5" s="7" t="s">
        <v>13</v>
      </c>
      <c r="M5" s="7" t="s">
        <v>12</v>
      </c>
      <c r="N5" s="7" t="s">
        <v>13</v>
      </c>
      <c r="O5" s="6" t="s">
        <v>14</v>
      </c>
    </row>
    <row r="6" spans="1:15" ht="88.5">
      <c r="A6" s="9" t="s">
        <v>15</v>
      </c>
      <c r="B6" s="9" t="s">
        <v>16</v>
      </c>
      <c r="C6" s="9">
        <v>4</v>
      </c>
      <c r="D6" s="9" t="s">
        <v>17</v>
      </c>
      <c r="E6" s="10">
        <v>0</v>
      </c>
      <c r="F6" s="11">
        <f>C$6*E6</f>
        <v>0</v>
      </c>
      <c r="G6" s="11">
        <f>E6+(E6*B$45)</f>
        <v>0</v>
      </c>
      <c r="H6" s="11">
        <f t="shared" ref="H6:H10" si="0">G6*C6</f>
        <v>0</v>
      </c>
      <c r="I6" s="11">
        <f>G6+(G6*C$45)</f>
        <v>0</v>
      </c>
      <c r="J6" s="11">
        <f t="shared" ref="J6:J10" si="1">I6*C6</f>
        <v>0</v>
      </c>
      <c r="K6" s="11">
        <f>I6+(I6*D$45)</f>
        <v>0</v>
      </c>
      <c r="L6" s="11">
        <f>I$6*K6</f>
        <v>0</v>
      </c>
      <c r="M6" s="11">
        <f>K6+(K6*E$45)</f>
        <v>0</v>
      </c>
      <c r="N6" s="11">
        <f t="shared" ref="N6:N10" si="2">M6*C6</f>
        <v>0</v>
      </c>
      <c r="O6" s="9" t="s">
        <v>18</v>
      </c>
    </row>
    <row r="7" spans="1:15" ht="33">
      <c r="A7" s="9" t="s">
        <v>19</v>
      </c>
      <c r="B7" s="9" t="s">
        <v>20</v>
      </c>
      <c r="C7" s="9">
        <v>4</v>
      </c>
      <c r="D7" s="9" t="s">
        <v>17</v>
      </c>
      <c r="E7" s="10">
        <v>0</v>
      </c>
      <c r="F7" s="11">
        <f>C$7*E7</f>
        <v>0</v>
      </c>
      <c r="G7" s="11">
        <f>E7+(E7*B$45)</f>
        <v>0</v>
      </c>
      <c r="H7" s="11">
        <f t="shared" si="0"/>
        <v>0</v>
      </c>
      <c r="I7" s="11">
        <f>G7+(G7*C$45)</f>
        <v>0</v>
      </c>
      <c r="J7" s="11">
        <f t="shared" si="1"/>
        <v>0</v>
      </c>
      <c r="K7" s="11">
        <f>I7+(I7*D$45)</f>
        <v>0</v>
      </c>
      <c r="L7" s="11">
        <f>I$7*K7</f>
        <v>0</v>
      </c>
      <c r="M7" s="11">
        <f>K7+(K7*E$45)</f>
        <v>0</v>
      </c>
      <c r="N7" s="11">
        <f t="shared" si="2"/>
        <v>0</v>
      </c>
      <c r="O7" s="9" t="s">
        <v>21</v>
      </c>
    </row>
    <row r="8" spans="1:15" ht="49.5">
      <c r="A8" s="9" t="s">
        <v>22</v>
      </c>
      <c r="B8" s="9" t="s">
        <v>16</v>
      </c>
      <c r="C8" s="9">
        <v>4</v>
      </c>
      <c r="D8" s="9" t="s">
        <v>17</v>
      </c>
      <c r="E8" s="10">
        <v>0</v>
      </c>
      <c r="F8" s="11">
        <f>C$8*E8</f>
        <v>0</v>
      </c>
      <c r="G8" s="11">
        <f>E8+(E8*B$45)</f>
        <v>0</v>
      </c>
      <c r="H8" s="11">
        <f t="shared" si="0"/>
        <v>0</v>
      </c>
      <c r="I8" s="11">
        <f>G8+(G8*C$45)</f>
        <v>0</v>
      </c>
      <c r="J8" s="11">
        <f t="shared" si="1"/>
        <v>0</v>
      </c>
      <c r="K8" s="11">
        <f>I8+(I8*D$45)</f>
        <v>0</v>
      </c>
      <c r="L8" s="11">
        <f>I$8*K8</f>
        <v>0</v>
      </c>
      <c r="M8" s="11">
        <f>K8+(K8*E$45)</f>
        <v>0</v>
      </c>
      <c r="N8" s="11">
        <f t="shared" si="2"/>
        <v>0</v>
      </c>
      <c r="O8" s="9" t="s">
        <v>23</v>
      </c>
    </row>
    <row r="9" spans="1:15" ht="33">
      <c r="A9" s="9" t="s">
        <v>24</v>
      </c>
      <c r="B9" s="9" t="s">
        <v>20</v>
      </c>
      <c r="C9" s="9">
        <v>4</v>
      </c>
      <c r="D9" s="9" t="s">
        <v>17</v>
      </c>
      <c r="E9" s="10">
        <v>0</v>
      </c>
      <c r="F9" s="11">
        <f>C$9*E9</f>
        <v>0</v>
      </c>
      <c r="G9" s="11">
        <f>E9+(E9*B$45)</f>
        <v>0</v>
      </c>
      <c r="H9" s="11">
        <f t="shared" si="0"/>
        <v>0</v>
      </c>
      <c r="I9" s="11">
        <f>G9+(G9*C$45)</f>
        <v>0</v>
      </c>
      <c r="J9" s="11">
        <f t="shared" si="1"/>
        <v>0</v>
      </c>
      <c r="K9" s="11">
        <f>I9+(I9*D$45)</f>
        <v>0</v>
      </c>
      <c r="L9" s="11">
        <f>I$9*K9</f>
        <v>0</v>
      </c>
      <c r="M9" s="11">
        <f>K9+(K9*E$45)</f>
        <v>0</v>
      </c>
      <c r="N9" s="11">
        <f t="shared" si="2"/>
        <v>0</v>
      </c>
      <c r="O9" s="9" t="s">
        <v>25</v>
      </c>
    </row>
    <row r="10" spans="1:15" ht="33">
      <c r="A10" s="9" t="s">
        <v>26</v>
      </c>
      <c r="B10" s="9" t="s">
        <v>20</v>
      </c>
      <c r="C10" s="9">
        <f>C9</f>
        <v>4</v>
      </c>
      <c r="D10" s="9" t="s">
        <v>17</v>
      </c>
      <c r="E10" s="10">
        <v>0</v>
      </c>
      <c r="F10" s="11">
        <f>C$10*E10</f>
        <v>0</v>
      </c>
      <c r="G10" s="11">
        <f>E10+(E10*B$45)</f>
        <v>0</v>
      </c>
      <c r="H10" s="11">
        <f t="shared" si="0"/>
        <v>0</v>
      </c>
      <c r="I10" s="11">
        <f>G10+(G10*C$45)</f>
        <v>0</v>
      </c>
      <c r="J10" s="11">
        <f t="shared" si="1"/>
        <v>0</v>
      </c>
      <c r="K10" s="11">
        <f>I10+(I10*D$45)</f>
        <v>0</v>
      </c>
      <c r="L10" s="11">
        <f>I$10*K10</f>
        <v>0</v>
      </c>
      <c r="M10" s="11">
        <f>K10+(K10*E$45)</f>
        <v>0</v>
      </c>
      <c r="N10" s="11">
        <f t="shared" si="2"/>
        <v>0</v>
      </c>
      <c r="O10" s="9" t="s">
        <v>27</v>
      </c>
    </row>
    <row r="11" spans="1:15">
      <c r="A11" s="37" t="s">
        <v>28</v>
      </c>
      <c r="B11" s="37"/>
      <c r="C11" s="37"/>
      <c r="D11" s="37"/>
      <c r="E11" s="37"/>
      <c r="F11" s="12">
        <f>SUM(F6:F10)</f>
        <v>0</v>
      </c>
      <c r="G11" s="13"/>
      <c r="H11" s="12">
        <f>SUM(H6:H10)</f>
        <v>0</v>
      </c>
      <c r="I11" s="13"/>
      <c r="J11" s="12">
        <f>SUM(J6:J10)</f>
        <v>0</v>
      </c>
      <c r="K11" s="13"/>
      <c r="L11" s="12">
        <f>SUM(L6:L10)</f>
        <v>0</v>
      </c>
      <c r="M11" s="13"/>
      <c r="N11" s="12">
        <f>SUM(N6:N10)</f>
        <v>0</v>
      </c>
    </row>
    <row r="12" spans="1:15" ht="102" customHeight="1">
      <c r="A12" s="33" t="s">
        <v>29</v>
      </c>
      <c r="B12" s="36"/>
      <c r="C12" s="36"/>
      <c r="D12" s="36"/>
      <c r="E12" s="36"/>
      <c r="F12" s="36"/>
      <c r="G12" s="36"/>
      <c r="H12" s="36"/>
      <c r="I12" s="36"/>
      <c r="J12" s="36"/>
      <c r="K12" s="36"/>
      <c r="L12" s="36"/>
      <c r="M12" s="36"/>
      <c r="N12" s="36"/>
      <c r="O12" s="36"/>
    </row>
    <row r="13" spans="1:15">
      <c r="A13" s="30"/>
      <c r="B13" s="31"/>
      <c r="C13" s="31"/>
      <c r="D13" s="32"/>
      <c r="E13" s="27" t="s">
        <v>3</v>
      </c>
      <c r="F13" s="28"/>
      <c r="G13" s="27" t="s">
        <v>4</v>
      </c>
      <c r="H13" s="28"/>
      <c r="I13" s="27" t="s">
        <v>5</v>
      </c>
      <c r="J13" s="28"/>
      <c r="K13" s="27" t="s">
        <v>6</v>
      </c>
      <c r="L13" s="28"/>
      <c r="M13" s="27" t="s">
        <v>7</v>
      </c>
      <c r="N13" s="28"/>
    </row>
    <row r="14" spans="1:15" s="8" customFormat="1" ht="49.5">
      <c r="A14" s="6" t="s">
        <v>8</v>
      </c>
      <c r="B14" s="7" t="s">
        <v>9</v>
      </c>
      <c r="C14" s="7" t="s">
        <v>10</v>
      </c>
      <c r="D14" s="7" t="s">
        <v>11</v>
      </c>
      <c r="E14" s="7" t="s">
        <v>12</v>
      </c>
      <c r="F14" s="7" t="s">
        <v>13</v>
      </c>
      <c r="G14" s="7" t="s">
        <v>12</v>
      </c>
      <c r="H14" s="7" t="s">
        <v>13</v>
      </c>
      <c r="I14" s="7" t="s">
        <v>12</v>
      </c>
      <c r="J14" s="7" t="s">
        <v>13</v>
      </c>
      <c r="K14" s="7" t="s">
        <v>12</v>
      </c>
      <c r="L14" s="7" t="s">
        <v>13</v>
      </c>
      <c r="M14" s="7" t="s">
        <v>12</v>
      </c>
      <c r="N14" s="7" t="s">
        <v>13</v>
      </c>
      <c r="O14" s="6" t="s">
        <v>14</v>
      </c>
    </row>
    <row r="15" spans="1:15" s="8" customFormat="1">
      <c r="A15" s="38" t="s">
        <v>30</v>
      </c>
      <c r="B15" s="39"/>
      <c r="C15" s="39"/>
      <c r="D15" s="39"/>
      <c r="E15" s="18"/>
      <c r="F15" s="18"/>
      <c r="G15" s="18"/>
      <c r="H15" s="18"/>
      <c r="I15" s="18"/>
      <c r="J15" s="18"/>
      <c r="K15" s="18"/>
      <c r="L15" s="18"/>
      <c r="M15" s="18"/>
      <c r="N15" s="18"/>
      <c r="O15" s="18"/>
    </row>
    <row r="16" spans="1:15" ht="49.5">
      <c r="A16" s="19" t="s">
        <v>31</v>
      </c>
      <c r="B16" s="9" t="s">
        <v>20</v>
      </c>
      <c r="C16" s="9">
        <v>4</v>
      </c>
      <c r="D16" s="9" t="s">
        <v>17</v>
      </c>
      <c r="E16" s="10">
        <v>0</v>
      </c>
      <c r="F16" s="11">
        <f>C16*E16</f>
        <v>0</v>
      </c>
      <c r="G16" s="11">
        <f>E16+(E16*B$45)</f>
        <v>0</v>
      </c>
      <c r="H16" s="11">
        <f>G16*C16</f>
        <v>0</v>
      </c>
      <c r="I16" s="11">
        <f>G16+(G16*C$45)</f>
        <v>0</v>
      </c>
      <c r="J16" s="11">
        <f>I16*C16</f>
        <v>0</v>
      </c>
      <c r="K16" s="11">
        <f>I16+(I16*D$45)</f>
        <v>0</v>
      </c>
      <c r="L16" s="11">
        <f>K16*C16</f>
        <v>0</v>
      </c>
      <c r="M16" s="11">
        <f>K16+(K16*E$45)</f>
        <v>0</v>
      </c>
      <c r="N16" s="11">
        <f>M16*C16</f>
        <v>0</v>
      </c>
      <c r="O16" s="9" t="s">
        <v>32</v>
      </c>
    </row>
    <row r="17" spans="1:15" ht="147.75" customHeight="1">
      <c r="A17" s="19" t="s">
        <v>33</v>
      </c>
      <c r="B17" s="9" t="s">
        <v>20</v>
      </c>
      <c r="C17" s="9">
        <v>4</v>
      </c>
      <c r="D17" s="9" t="s">
        <v>34</v>
      </c>
      <c r="E17" s="10">
        <v>0</v>
      </c>
      <c r="F17" s="11">
        <f>C17*E17</f>
        <v>0</v>
      </c>
      <c r="G17" s="11">
        <f>E17+(E17*B$45)</f>
        <v>0</v>
      </c>
      <c r="H17" s="11">
        <f t="shared" ref="H17" si="3">G17*C17</f>
        <v>0</v>
      </c>
      <c r="I17" s="11">
        <f>G17+(G17*C$45)</f>
        <v>0</v>
      </c>
      <c r="J17" s="11">
        <f t="shared" ref="J17" si="4">I17*C17</f>
        <v>0</v>
      </c>
      <c r="K17" s="11">
        <f>I17+(I17*D$45)</f>
        <v>0</v>
      </c>
      <c r="L17" s="11">
        <f>C17*K17</f>
        <v>0</v>
      </c>
      <c r="M17" s="11">
        <f>K17+(K17*E$45)</f>
        <v>0</v>
      </c>
      <c r="N17" s="11">
        <f t="shared" ref="N17" si="5">M17*C17</f>
        <v>0</v>
      </c>
      <c r="O17" s="9" t="s">
        <v>35</v>
      </c>
    </row>
    <row r="18" spans="1:15" hidden="1">
      <c r="A18" s="20" t="s">
        <v>28</v>
      </c>
      <c r="B18" s="21"/>
      <c r="C18" s="21"/>
      <c r="D18" s="21"/>
      <c r="E18" s="22">
        <f>E16+E17</f>
        <v>0</v>
      </c>
      <c r="F18" s="23">
        <f>C17*E18</f>
        <v>0</v>
      </c>
      <c r="G18" s="23">
        <f>SUM(G16:G17)</f>
        <v>0</v>
      </c>
      <c r="H18" s="23">
        <f>C17*G18</f>
        <v>0</v>
      </c>
      <c r="I18" s="23">
        <f>SUM(I16:I17)</f>
        <v>0</v>
      </c>
      <c r="J18" s="23">
        <f>I18*C17</f>
        <v>0</v>
      </c>
      <c r="K18" s="23">
        <f>SUM(K16:K17)</f>
        <v>0</v>
      </c>
      <c r="L18" s="23">
        <f>K18*C17</f>
        <v>0</v>
      </c>
      <c r="M18" s="23">
        <f>SUM(M16:M17)</f>
        <v>0</v>
      </c>
      <c r="N18" s="23">
        <f>C17*M18</f>
        <v>0</v>
      </c>
      <c r="O18" s="21"/>
    </row>
    <row r="19" spans="1:15" s="8" customFormat="1">
      <c r="A19" s="38" t="s">
        <v>36</v>
      </c>
      <c r="B19" s="39"/>
      <c r="C19" s="39"/>
      <c r="D19" s="39"/>
      <c r="E19" s="18"/>
      <c r="F19" s="18"/>
      <c r="G19" s="18"/>
      <c r="H19" s="18"/>
      <c r="I19" s="18"/>
      <c r="J19" s="18"/>
      <c r="K19" s="18"/>
      <c r="L19" s="18"/>
      <c r="M19" s="18"/>
      <c r="N19" s="18"/>
      <c r="O19" s="18"/>
    </row>
    <row r="20" spans="1:15" ht="49.5">
      <c r="A20" s="19" t="s">
        <v>31</v>
      </c>
      <c r="B20" s="9" t="s">
        <v>20</v>
      </c>
      <c r="C20" s="9">
        <v>4</v>
      </c>
      <c r="D20" s="9" t="s">
        <v>17</v>
      </c>
      <c r="E20" s="10">
        <v>0</v>
      </c>
      <c r="F20" s="11">
        <f>C20*E20</f>
        <v>0</v>
      </c>
      <c r="G20" s="11">
        <f>E20+(E20*B$45)</f>
        <v>0</v>
      </c>
      <c r="H20" s="11">
        <f>G20*C20</f>
        <v>0</v>
      </c>
      <c r="I20" s="11">
        <f>G20+(G20*C$45)</f>
        <v>0</v>
      </c>
      <c r="J20" s="11">
        <f>I20*C20</f>
        <v>0</v>
      </c>
      <c r="K20" s="11">
        <f>I20+(I20*D$45)</f>
        <v>0</v>
      </c>
      <c r="L20" s="11">
        <f>K20*C20</f>
        <v>0</v>
      </c>
      <c r="M20" s="11">
        <f>K20+(K20*E$45)</f>
        <v>0</v>
      </c>
      <c r="N20" s="11">
        <f>M20*C20</f>
        <v>0</v>
      </c>
      <c r="O20" s="9" t="s">
        <v>32</v>
      </c>
    </row>
    <row r="21" spans="1:15" ht="148.5">
      <c r="A21" s="19" t="s">
        <v>33</v>
      </c>
      <c r="B21" s="9" t="s">
        <v>20</v>
      </c>
      <c r="C21" s="9">
        <v>4</v>
      </c>
      <c r="D21" s="9" t="s">
        <v>34</v>
      </c>
      <c r="E21" s="10">
        <v>0</v>
      </c>
      <c r="F21" s="11">
        <f>C21*E21</f>
        <v>0</v>
      </c>
      <c r="G21" s="11">
        <f>E21+(E21*B$45)</f>
        <v>0</v>
      </c>
      <c r="H21" s="11">
        <f t="shared" ref="H21" si="6">G21*C21</f>
        <v>0</v>
      </c>
      <c r="I21" s="11">
        <f>G21+(G21*C$45)</f>
        <v>0</v>
      </c>
      <c r="J21" s="11">
        <f t="shared" ref="J21" si="7">I21*C21</f>
        <v>0</v>
      </c>
      <c r="K21" s="11">
        <f>I21+(I21*D$45)</f>
        <v>0</v>
      </c>
      <c r="L21" s="11">
        <f>K21*C21</f>
        <v>0</v>
      </c>
      <c r="M21" s="11">
        <f>K21+(K21*E$45)</f>
        <v>0</v>
      </c>
      <c r="N21" s="11">
        <f t="shared" ref="N21" si="8">M21*C21</f>
        <v>0</v>
      </c>
      <c r="O21" s="9" t="s">
        <v>35</v>
      </c>
    </row>
    <row r="22" spans="1:15" hidden="1">
      <c r="A22" s="20" t="s">
        <v>28</v>
      </c>
      <c r="B22" s="21"/>
      <c r="C22" s="21"/>
      <c r="D22" s="21"/>
      <c r="E22" s="22">
        <f>E20+E21</f>
        <v>0</v>
      </c>
      <c r="F22" s="23">
        <f>C21*E22</f>
        <v>0</v>
      </c>
      <c r="G22" s="23">
        <f>SUM(G20:G21)</f>
        <v>0</v>
      </c>
      <c r="H22" s="23">
        <f>C21*G22</f>
        <v>0</v>
      </c>
      <c r="I22" s="23">
        <f>SUM(I20:I21)</f>
        <v>0</v>
      </c>
      <c r="J22" s="23">
        <f>I22*C21</f>
        <v>0</v>
      </c>
      <c r="K22" s="23">
        <f>SUM(K20:K21)</f>
        <v>0</v>
      </c>
      <c r="L22" s="23">
        <f>K22*C21</f>
        <v>0</v>
      </c>
      <c r="M22" s="23">
        <f>SUM(M20:M21)</f>
        <v>0</v>
      </c>
      <c r="N22" s="23">
        <f>C21*M22</f>
        <v>0</v>
      </c>
      <c r="O22" s="21"/>
    </row>
    <row r="23" spans="1:15" s="8" customFormat="1">
      <c r="A23" s="38" t="s">
        <v>37</v>
      </c>
      <c r="B23" s="39"/>
      <c r="C23" s="39"/>
      <c r="D23" s="39"/>
      <c r="E23" s="18"/>
      <c r="F23" s="18"/>
      <c r="G23" s="18"/>
      <c r="H23" s="18"/>
      <c r="I23" s="18"/>
      <c r="J23" s="18"/>
      <c r="K23" s="18"/>
      <c r="L23" s="18"/>
      <c r="M23" s="18"/>
      <c r="N23" s="18"/>
      <c r="O23" s="18"/>
    </row>
    <row r="24" spans="1:15" ht="49.5">
      <c r="A24" s="19" t="s">
        <v>31</v>
      </c>
      <c r="B24" s="9" t="s">
        <v>20</v>
      </c>
      <c r="C24" s="9">
        <v>4</v>
      </c>
      <c r="D24" s="9" t="s">
        <v>17</v>
      </c>
      <c r="E24" s="10">
        <v>0</v>
      </c>
      <c r="F24" s="11">
        <f>C24*E24</f>
        <v>0</v>
      </c>
      <c r="G24" s="11">
        <f>E24+(E24*B$45)</f>
        <v>0</v>
      </c>
      <c r="H24" s="11">
        <f>G24*C24</f>
        <v>0</v>
      </c>
      <c r="I24" s="11">
        <f>G24+(G24*C$45)</f>
        <v>0</v>
      </c>
      <c r="J24" s="11">
        <f>I24*C24</f>
        <v>0</v>
      </c>
      <c r="K24" s="11">
        <f>I24+(I24*D$45)</f>
        <v>0</v>
      </c>
      <c r="L24" s="11">
        <f>K24*C24</f>
        <v>0</v>
      </c>
      <c r="M24" s="11">
        <f>K24+(K24*E$45)</f>
        <v>0</v>
      </c>
      <c r="N24" s="11">
        <f>M24*C24</f>
        <v>0</v>
      </c>
      <c r="O24" s="9" t="s">
        <v>32</v>
      </c>
    </row>
    <row r="25" spans="1:15" ht="148.5">
      <c r="A25" s="19" t="s">
        <v>33</v>
      </c>
      <c r="B25" s="9" t="s">
        <v>20</v>
      </c>
      <c r="C25" s="9">
        <v>4</v>
      </c>
      <c r="D25" s="9" t="s">
        <v>34</v>
      </c>
      <c r="E25" s="10">
        <v>0</v>
      </c>
      <c r="F25" s="11">
        <f>C25*E25</f>
        <v>0</v>
      </c>
      <c r="G25" s="11">
        <f>E25+(E25*B$45)</f>
        <v>0</v>
      </c>
      <c r="H25" s="11">
        <f t="shared" ref="H25" si="9">G25*C25</f>
        <v>0</v>
      </c>
      <c r="I25" s="11">
        <f>G25+(G25*C$45)</f>
        <v>0</v>
      </c>
      <c r="J25" s="11">
        <f t="shared" ref="J25" si="10">I25*C25</f>
        <v>0</v>
      </c>
      <c r="K25" s="11">
        <f>I25+(I25*D$45)</f>
        <v>0</v>
      </c>
      <c r="L25" s="11">
        <f>K25*C25</f>
        <v>0</v>
      </c>
      <c r="M25" s="11">
        <f>K25+(K25*E$45)</f>
        <v>0</v>
      </c>
      <c r="N25" s="11">
        <f t="shared" ref="N25" si="11">M25*C25</f>
        <v>0</v>
      </c>
      <c r="O25" s="9" t="s">
        <v>35</v>
      </c>
    </row>
    <row r="26" spans="1:15" hidden="1">
      <c r="A26" s="20" t="s">
        <v>28</v>
      </c>
      <c r="B26" s="21"/>
      <c r="C26" s="21"/>
      <c r="D26" s="21"/>
      <c r="E26" s="22">
        <f>E24+E25</f>
        <v>0</v>
      </c>
      <c r="F26" s="23">
        <f>C25*E26</f>
        <v>0</v>
      </c>
      <c r="G26" s="23">
        <f>SUM(G24:G25)</f>
        <v>0</v>
      </c>
      <c r="H26" s="23">
        <f>C25*G26</f>
        <v>0</v>
      </c>
      <c r="I26" s="23">
        <f>SUM(I24:I25)</f>
        <v>0</v>
      </c>
      <c r="J26" s="23">
        <f>I26*C25</f>
        <v>0</v>
      </c>
      <c r="K26" s="23">
        <f>SUM(K24:K25)</f>
        <v>0</v>
      </c>
      <c r="L26" s="23">
        <f>K26*C25</f>
        <v>0</v>
      </c>
      <c r="M26" s="23">
        <f>SUM(M24:M25)</f>
        <v>0</v>
      </c>
      <c r="N26" s="23">
        <f>C25*M26</f>
        <v>0</v>
      </c>
      <c r="O26" s="21"/>
    </row>
    <row r="27" spans="1:15">
      <c r="A27" s="17"/>
      <c r="B27" s="17"/>
      <c r="C27" s="17"/>
      <c r="D27" s="17"/>
      <c r="E27" s="17"/>
      <c r="F27" s="17"/>
      <c r="G27" s="17"/>
      <c r="H27" s="17"/>
      <c r="I27" s="17"/>
      <c r="J27" s="17"/>
      <c r="K27" s="17"/>
      <c r="L27" s="17"/>
      <c r="M27" s="17"/>
      <c r="N27" s="17"/>
      <c r="O27" s="17"/>
    </row>
    <row r="28" spans="1:15">
      <c r="A28" s="34" t="s">
        <v>38</v>
      </c>
      <c r="B28" s="34"/>
      <c r="C28" s="34"/>
      <c r="D28" s="34"/>
      <c r="E28" s="34"/>
      <c r="F28" s="12">
        <f>AVERAGE(F26,F22,F18)</f>
        <v>0</v>
      </c>
      <c r="G28" s="13"/>
      <c r="H28" s="12">
        <f>AVERAGE(H26,H22,H18)</f>
        <v>0</v>
      </c>
      <c r="I28" s="13"/>
      <c r="J28" s="12">
        <f>AVERAGE(J26,J22,J18)</f>
        <v>0</v>
      </c>
      <c r="K28" s="13"/>
      <c r="L28" s="12">
        <f>AVERAGE(L26,L22,L18)</f>
        <v>0</v>
      </c>
      <c r="M28" s="13"/>
      <c r="N28" s="12">
        <f>AVERAGE(N26,N22,N18)</f>
        <v>0</v>
      </c>
    </row>
    <row r="29" spans="1:15">
      <c r="A29" s="17"/>
      <c r="B29" s="17"/>
      <c r="C29" s="17"/>
      <c r="D29" s="17"/>
      <c r="E29" s="17"/>
      <c r="F29" s="17"/>
      <c r="G29" s="17"/>
      <c r="H29" s="17"/>
      <c r="I29" s="17"/>
      <c r="J29" s="17"/>
      <c r="K29" s="17"/>
      <c r="L29" s="17"/>
    </row>
    <row r="30" spans="1:15">
      <c r="A30" s="34" t="s">
        <v>39</v>
      </c>
      <c r="B30" s="34"/>
      <c r="C30" s="34"/>
      <c r="D30" s="34"/>
      <c r="E30" s="34"/>
      <c r="F30" s="34"/>
      <c r="G30" s="34"/>
      <c r="H30" s="34"/>
      <c r="I30" s="34"/>
      <c r="J30" s="34"/>
      <c r="K30" s="34"/>
      <c r="L30" s="34"/>
      <c r="M30" s="40"/>
      <c r="N30" s="12">
        <f>SUM(F11:N11)+SUM(F28:N28)</f>
        <v>0</v>
      </c>
    </row>
    <row r="31" spans="1:15">
      <c r="J31" s="3" t="s">
        <v>40</v>
      </c>
    </row>
    <row r="32" spans="1:15" ht="72" customHeight="1">
      <c r="A32" s="26" t="s">
        <v>41</v>
      </c>
      <c r="B32" s="41"/>
      <c r="C32" s="41"/>
      <c r="D32" s="41"/>
      <c r="E32" s="41"/>
      <c r="F32" s="41"/>
    </row>
    <row r="33" spans="1:8">
      <c r="A33" s="1" t="s">
        <v>8</v>
      </c>
      <c r="B33" s="2" t="s">
        <v>42</v>
      </c>
      <c r="C33" s="2" t="s">
        <v>43</v>
      </c>
      <c r="D33" s="2" t="s">
        <v>44</v>
      </c>
      <c r="E33" s="2" t="s">
        <v>45</v>
      </c>
      <c r="F33" s="2" t="s">
        <v>46</v>
      </c>
    </row>
    <row r="34" spans="1:8">
      <c r="A34" s="29" t="s">
        <v>47</v>
      </c>
      <c r="B34" s="42"/>
      <c r="C34" s="42"/>
      <c r="D34" s="42"/>
      <c r="E34" s="42"/>
      <c r="F34" s="43"/>
    </row>
    <row r="35" spans="1:8">
      <c r="A35" s="4" t="s">
        <v>48</v>
      </c>
      <c r="B35" s="15">
        <v>0</v>
      </c>
      <c r="C35" s="16">
        <f>B35+(B35*B$45)</f>
        <v>0</v>
      </c>
      <c r="D35" s="16">
        <f>C35+(C35*C$45)</f>
        <v>0</v>
      </c>
      <c r="E35" s="16">
        <f>D35+(D35*D$45)</f>
        <v>0</v>
      </c>
      <c r="F35" s="16">
        <f>E35+(E35*E$45)</f>
        <v>0</v>
      </c>
      <c r="G35" s="5"/>
      <c r="H35" s="5"/>
    </row>
    <row r="36" spans="1:8">
      <c r="A36" s="4" t="s">
        <v>49</v>
      </c>
      <c r="B36" s="15">
        <v>0</v>
      </c>
      <c r="C36" s="16">
        <f t="shared" ref="C36:F36" si="12">B36+(B36*B$45)</f>
        <v>0</v>
      </c>
      <c r="D36" s="16">
        <f t="shared" si="12"/>
        <v>0</v>
      </c>
      <c r="E36" s="16">
        <f t="shared" si="12"/>
        <v>0</v>
      </c>
      <c r="F36" s="16">
        <f t="shared" si="12"/>
        <v>0</v>
      </c>
      <c r="G36" s="5"/>
      <c r="H36" s="5"/>
    </row>
    <row r="37" spans="1:8">
      <c r="A37" s="4" t="s">
        <v>49</v>
      </c>
      <c r="B37" s="15">
        <v>0</v>
      </c>
      <c r="C37" s="16">
        <f t="shared" ref="C37:F37" si="13">B37+(B37*B$45)</f>
        <v>0</v>
      </c>
      <c r="D37" s="16">
        <f t="shared" si="13"/>
        <v>0</v>
      </c>
      <c r="E37" s="16">
        <f t="shared" si="13"/>
        <v>0</v>
      </c>
      <c r="F37" s="16">
        <f t="shared" si="13"/>
        <v>0</v>
      </c>
      <c r="G37" s="5"/>
      <c r="H37" s="5"/>
    </row>
    <row r="38" spans="1:8">
      <c r="A38" s="29" t="s">
        <v>50</v>
      </c>
      <c r="B38" s="42"/>
      <c r="C38" s="42"/>
      <c r="D38" s="42"/>
      <c r="E38" s="42"/>
      <c r="F38" s="43"/>
    </row>
    <row r="39" spans="1:8">
      <c r="A39" s="4" t="s">
        <v>49</v>
      </c>
      <c r="B39" s="15">
        <v>0</v>
      </c>
      <c r="C39" s="16">
        <f>B39+(B39*B$45)</f>
        <v>0</v>
      </c>
      <c r="D39" s="16">
        <f>C39+(C39*C$45)</f>
        <v>0</v>
      </c>
      <c r="E39" s="16">
        <f>D39+(D39*D$45)</f>
        <v>0</v>
      </c>
      <c r="F39" s="16">
        <f>E39+(E39*E$45)</f>
        <v>0</v>
      </c>
      <c r="G39" s="5"/>
      <c r="H39" s="5"/>
    </row>
    <row r="40" spans="1:8">
      <c r="A40" s="4" t="s">
        <v>49</v>
      </c>
      <c r="B40" s="15">
        <v>0</v>
      </c>
      <c r="C40" s="16">
        <f t="shared" ref="C40:F40" si="14">B40+(B40*B$45)</f>
        <v>0</v>
      </c>
      <c r="D40" s="16">
        <f t="shared" si="14"/>
        <v>0</v>
      </c>
      <c r="E40" s="16">
        <f t="shared" si="14"/>
        <v>0</v>
      </c>
      <c r="F40" s="16">
        <f t="shared" si="14"/>
        <v>0</v>
      </c>
      <c r="G40" s="5"/>
      <c r="H40" s="5"/>
    </row>
    <row r="41" spans="1:8">
      <c r="A41" s="4" t="s">
        <v>49</v>
      </c>
      <c r="B41" s="15">
        <v>0</v>
      </c>
      <c r="C41" s="16">
        <f t="shared" ref="C41:F41" si="15">B41+(B41*B$45)</f>
        <v>0</v>
      </c>
      <c r="D41" s="16">
        <f t="shared" si="15"/>
        <v>0</v>
      </c>
      <c r="E41" s="16">
        <f t="shared" si="15"/>
        <v>0</v>
      </c>
      <c r="F41" s="16">
        <f t="shared" si="15"/>
        <v>0</v>
      </c>
      <c r="G41" s="5"/>
      <c r="H41" s="5"/>
    </row>
    <row r="43" spans="1:8" ht="65.099999999999994" customHeight="1">
      <c r="A43" s="26" t="s">
        <v>51</v>
      </c>
      <c r="B43" s="41"/>
      <c r="C43" s="41"/>
      <c r="D43" s="41"/>
      <c r="E43" s="41"/>
    </row>
    <row r="44" spans="1:8">
      <c r="A44" s="2" t="s">
        <v>8</v>
      </c>
      <c r="B44" s="2" t="s">
        <v>43</v>
      </c>
      <c r="C44" s="2" t="s">
        <v>5</v>
      </c>
      <c r="D44" s="2" t="s">
        <v>6</v>
      </c>
      <c r="E44" s="2" t="s">
        <v>52</v>
      </c>
    </row>
    <row r="45" spans="1:8">
      <c r="A45" s="4" t="s">
        <v>53</v>
      </c>
      <c r="B45" s="14">
        <v>0</v>
      </c>
      <c r="C45" s="14">
        <v>0</v>
      </c>
      <c r="D45" s="14">
        <v>0</v>
      </c>
      <c r="E45" s="14">
        <v>0</v>
      </c>
    </row>
  </sheetData>
  <mergeCells count="25">
    <mergeCell ref="A43:E43"/>
    <mergeCell ref="A34:F34"/>
    <mergeCell ref="A38:F38"/>
    <mergeCell ref="A13:D13"/>
    <mergeCell ref="A12:O12"/>
    <mergeCell ref="A30:M30"/>
    <mergeCell ref="A23:D23"/>
    <mergeCell ref="A19:D19"/>
    <mergeCell ref="A15:D15"/>
    <mergeCell ref="A1:O1"/>
    <mergeCell ref="A2:O2"/>
    <mergeCell ref="A32:F32"/>
    <mergeCell ref="E4:F4"/>
    <mergeCell ref="G4:H4"/>
    <mergeCell ref="I4:J4"/>
    <mergeCell ref="K4:L4"/>
    <mergeCell ref="M4:N4"/>
    <mergeCell ref="A11:E11"/>
    <mergeCell ref="E13:F13"/>
    <mergeCell ref="G13:H13"/>
    <mergeCell ref="I13:J13"/>
    <mergeCell ref="A3:O3"/>
    <mergeCell ref="K13:L13"/>
    <mergeCell ref="M13:N13"/>
    <mergeCell ref="A28:E28"/>
  </mergeCells>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Owner xmlns="3bbaf1ec-c663-41e6-aa09-6ab3223bd669">Coco Kao</Owner>
    <Social_x002f_Sustainable_x0020_Factors xmlns="3bbaf1ec-c663-41e6-aa09-6ab3223bd669" xsi:nil="true"/>
    <Contract_x0020_Renewal_x0020_Options xmlns="3bbaf1ec-c663-41e6-aa09-6ab3223bd669" xsi:nil="true"/>
    <Contract_x0020_Manager xmlns="3bbaf1ec-c663-41e6-aa09-6ab3223bd669">
      <UserInfo>
        <DisplayName/>
        <AccountId xsi:nil="true"/>
        <AccountType/>
      </UserInfo>
    </Contract_x0020_Manager>
    <DocumentSetDescription xmlns="http://schemas.microsoft.com/sharepoint/v3" xsi:nil="true"/>
    <Method_x0020_of_x0020_Solicitation xmlns="3bbaf1ec-c663-41e6-aa09-6ab3223bd669">RFP</Method_x0020_of_x0020_Solicitation>
    <Contract_x0020__x0023_ xmlns="3bbaf1ec-c663-41e6-aa09-6ab3223bd669" xsi:nil="true"/>
    <i0f84bba906045b4af568ee102a52dcb xmlns="3bbaf1ec-c663-41e6-aa09-6ab3223bd669">
      <Terms xmlns="http://schemas.microsoft.com/office/infopath/2007/PartnerControls"/>
    </i0f84bba906045b4af568ee102a52dcb>
    <Contract_x0020_Expiry_x0020_Date1 xmlns="3bbaf1ec-c663-41e6-aa09-6ab3223bd669" xsi:nil="true"/>
    <ID_x0020__x0028_Formal_x0020_solicitations_x0029_ xmlns="3bbaf1ec-c663-41e6-aa09-6ab3223bd669">2535004 </ID_x0020__x0028_Formal_x0020_solicitations_x0029_>
    <TaxCatchAll xmlns="3bbaf1ec-c663-41e6-aa09-6ab3223bd669" xsi:nil="true"/>
    <lcf76f155ced4ddcb4097134ff3c332f xmlns="ddd05811-68d6-4dc1-a9d0-e1356ea719c5">
      <Terms xmlns="http://schemas.microsoft.com/office/infopath/2007/PartnerControls"/>
    </lcf76f155ced4ddcb4097134ff3c332f>
    <_dlc_DocId xmlns="3bbaf1ec-c663-41e6-aa09-6ab3223bd669">AUID-77773969-28721</_dlc_DocId>
    <_dlc_DocIdUrl xmlns="3bbaf1ec-c663-41e6-aa09-6ab3223bd669">
      <Url>https://cascrd.sharepoint.com/sites/PurchasingRiskManagement/_layouts/15/DocIdRedir.aspx?ID=AUID-77773969-28721</Url>
      <Description>AUID-77773969-28721</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0FCF7C784AD9474B8E1D70FD5F0A6540" ma:contentTypeVersion="50" ma:contentTypeDescription="Create a new document." ma:contentTypeScope="" ma:versionID="e0be4791eb0c2a9c3204147a380056fa">
  <xsd:schema xmlns:xsd="http://www.w3.org/2001/XMLSchema" xmlns:xs="http://www.w3.org/2001/XMLSchema" xmlns:p="http://schemas.microsoft.com/office/2006/metadata/properties" xmlns:ns1="http://schemas.microsoft.com/sharepoint/v3" xmlns:ns2="3bbaf1ec-c663-41e6-aa09-6ab3223bd669" xmlns:ns3="ddd05811-68d6-4dc1-a9d0-e1356ea719c5" targetNamespace="http://schemas.microsoft.com/office/2006/metadata/properties" ma:root="true" ma:fieldsID="feb46a721781fc64be1e04c20bece240" ns1:_="" ns2:_="" ns3:_="">
    <xsd:import namespace="http://schemas.microsoft.com/sharepoint/v3"/>
    <xsd:import namespace="3bbaf1ec-c663-41e6-aa09-6ab3223bd669"/>
    <xsd:import namespace="ddd05811-68d6-4dc1-a9d0-e1356ea719c5"/>
    <xsd:element name="properties">
      <xsd:complexType>
        <xsd:sequence>
          <xsd:element name="documentManagement">
            <xsd:complexType>
              <xsd:all>
                <xsd:element ref="ns1:DocumentSetDescription" minOccurs="0"/>
                <xsd:element ref="ns2:Contract_x0020_Renewal_x0020_Options" minOccurs="0"/>
                <xsd:element ref="ns2:Owner" minOccurs="0"/>
                <xsd:element ref="ns2:Contract_x0020__x0023_" minOccurs="0"/>
                <xsd:element ref="ns2:Social_x002f_Sustainable_x0020_Factors" minOccurs="0"/>
                <xsd:element ref="ns2:Contract_x0020_Expiry_x0020_Date1" minOccurs="0"/>
                <xsd:element ref="ns2:ID_x0020__x0028_Formal_x0020_solicitations_x0029_" minOccurs="0"/>
                <xsd:element ref="ns2:Method_x0020_of_x0020_Solicitation" minOccurs="0"/>
                <xsd:element ref="ns2:Contract_x0020_Manager"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i0f84bba906045b4af568ee102a52dcb"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bbaf1ec-c663-41e6-aa09-6ab3223bd669" elementFormDefault="qualified">
    <xsd:import namespace="http://schemas.microsoft.com/office/2006/documentManagement/types"/>
    <xsd:import namespace="http://schemas.microsoft.com/office/infopath/2007/PartnerControls"/>
    <xsd:element name="Contract_x0020_Renewal_x0020_Options" ma:index="9" nillable="true" ma:displayName="Contract Renewal Options" ma:internalName="Contract_x0020_Renewal_x0020_Options" ma:readOnly="false">
      <xsd:simpleType>
        <xsd:restriction base="dms:Note">
          <xsd:maxLength value="255"/>
        </xsd:restriction>
      </xsd:simpleType>
    </xsd:element>
    <xsd:element name="Owner" ma:index="10" nillable="true" ma:displayName="Owner" ma:internalName="Owner" ma:readOnly="false">
      <xsd:simpleType>
        <xsd:restriction base="dms:Text">
          <xsd:maxLength value="255"/>
        </xsd:restriction>
      </xsd:simpleType>
    </xsd:element>
    <xsd:element name="Contract_x0020__x0023_" ma:index="11" nillable="true" ma:displayName="Contract #" ma:internalName="Contract_x0020__x0023_" ma:readOnly="false">
      <xsd:simpleType>
        <xsd:restriction base="dms:Text">
          <xsd:maxLength value="255"/>
        </xsd:restriction>
      </xsd:simpleType>
    </xsd:element>
    <xsd:element name="Social_x002f_Sustainable_x0020_Factors" ma:index="12" nillable="true" ma:displayName="Social/Sustainable Factors" ma:format="Dropdown" ma:internalName="Social_x002F_Sustainable_x0020_Factors" ma:readOnly="false">
      <xsd:simpleType>
        <xsd:restriction base="dms:Choice">
          <xsd:enumeration value="Yes"/>
          <xsd:enumeration value="No"/>
        </xsd:restriction>
      </xsd:simpleType>
    </xsd:element>
    <xsd:element name="Contract_x0020_Expiry_x0020_Date1" ma:index="13" nillable="true" ma:displayName="Contract Expiry Date" ma:format="DateOnly" ma:internalName="Contract_x0020_Expiry_x0020_Date1" ma:readOnly="false">
      <xsd:simpleType>
        <xsd:restriction base="dms:DateTime"/>
      </xsd:simpleType>
    </xsd:element>
    <xsd:element name="ID_x0020__x0028_Formal_x0020_solicitations_x0029_" ma:index="14" nillable="true" ma:displayName="ID (Formal solicitations)" ma:format="Dropdown" ma:internalName="ID_x0020__x0028_Formal_x0020_solicitations_x0029_" ma:readOnly="false">
      <xsd:simpleType>
        <xsd:restriction base="dms:Text">
          <xsd:maxLength value="255"/>
        </xsd:restriction>
      </xsd:simpleType>
    </xsd:element>
    <xsd:element name="Method_x0020_of_x0020_Solicitation" ma:index="15" nillable="true" ma:displayName="Method of Solicitation" ma:default="Price Request or Quote" ma:format="Dropdown" ma:internalName="Method_x0020_of_x0020_Solicitation" ma:readOnly="false">
      <xsd:simpleType>
        <xsd:restriction base="dms:Choice">
          <xsd:enumeration value="ITQ"/>
          <xsd:enumeration value="ITT"/>
          <xsd:enumeration value="NOI"/>
          <xsd:enumeration value="Price Request or Quote"/>
          <xsd:enumeration value="RFEI"/>
          <xsd:enumeration value="RFI"/>
          <xsd:enumeration value="RFP"/>
          <xsd:enumeration value="RFQ"/>
          <xsd:enumeration value="SO"/>
        </xsd:restriction>
      </xsd:simpleType>
    </xsd:element>
    <xsd:element name="Contract_x0020_Manager" ma:index="16" nillable="true" ma:displayName="Contract Manager" ma:list="UserInfo" ma:SharePointGroup="0" ma:internalName="Contract_x0020_Manag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TaxCatchAll" ma:index="27" nillable="true" ma:displayName="Taxonomy Catch All Column" ma:hidden="true" ma:list="{fabfd06d-d452-4313-ab1f-312680742e91}" ma:internalName="TaxCatchAll" ma:showField="CatchAllData" ma:web="3bbaf1ec-c663-41e6-aa09-6ab3223bd669">
      <xsd:complexType>
        <xsd:complexContent>
          <xsd:extension base="dms:MultiChoiceLookup">
            <xsd:sequence>
              <xsd:element name="Value" type="dms:Lookup" maxOccurs="unbounded" minOccurs="0" nillable="true"/>
            </xsd:sequence>
          </xsd:extension>
        </xsd:complexContent>
      </xsd:complexType>
    </xsd:element>
    <xsd:element name="i0f84bba906045b4af568ee102a52dcb" ma:index="31" nillable="true" ma:taxonomy="true" ma:internalName="i0f84bba906045b4af568ee102a52dcb" ma:taxonomyFieldName="RevIMBCS" ma:displayName="LGMA Classification" ma:indexed="true" ma:default="" ma:fieldId="{20f84bba-9060-45b4-af56-8ee102a52dcb}" ma:sspId="d59b882e-c203-4735-a7e1-07805152b82c" ma:termSetId="fde3a6af-0b26-49a9-befb-8f5ed8b4ed2f" ma:anchorId="00000000-0000-0000-0000-000000000000" ma:open="false" ma:isKeyword="false">
      <xsd:complexType>
        <xsd:sequence>
          <xsd:element ref="pc:Terms" minOccurs="0" maxOccurs="1"/>
        </xsd:sequence>
      </xsd:complexType>
    </xsd:element>
    <xsd:element name="_dlc_DocId" ma:index="32" nillable="true" ma:displayName="Document ID Value" ma:description="The value of the document ID assigned to this item." ma:indexed="true" ma:internalName="_dlc_DocId" ma:readOnly="true">
      <xsd:simpleType>
        <xsd:restriction base="dms:Text"/>
      </xsd:simpleType>
    </xsd:element>
    <xsd:element name="_dlc_DocIdUrl" ma:index="3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4"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ddd05811-68d6-4dc1-a9d0-e1356ea719c5" elementFormDefault="qualified">
    <xsd:import namespace="http://schemas.microsoft.com/office/2006/documentManagement/types"/>
    <xsd:import namespace="http://schemas.microsoft.com/office/infopath/2007/PartnerControls"/>
    <xsd:element name="MediaServiceMetadata" ma:index="17" nillable="true" ma:displayName="MediaServiceMetadata" ma:hidden="true" ma:internalName="MediaServiceMetadata" ma:readOnly="true">
      <xsd:simpleType>
        <xsd:restriction base="dms:Note"/>
      </xsd:simpleType>
    </xsd:element>
    <xsd:element name="MediaServiceFastMetadata" ma:index="18" nillable="true" ma:displayName="MediaServiceFastMetadata" ma:hidden="true" ma:internalName="MediaServiceFastMetadata" ma:readOnly="true">
      <xsd:simpleType>
        <xsd:restriction base="dms:Note"/>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GenerationTime" ma:index="22" nillable="true" ma:displayName="MediaServiceGenerationTime" ma:hidden="true" ma:internalName="MediaServiceGenerationTime" ma:readOnly="true">
      <xsd:simpleType>
        <xsd:restriction base="dms:Text"/>
      </xsd:simpleType>
    </xsd:element>
    <xsd:element name="MediaServiceEventHashCode" ma:index="23" nillable="true" ma:displayName="MediaServiceEventHashCode" ma:hidden="true" ma:internalName="MediaServiceEventHashCode"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element name="lcf76f155ced4ddcb4097134ff3c332f" ma:index="26" nillable="true" ma:taxonomy="true" ma:internalName="lcf76f155ced4ddcb4097134ff3c332f" ma:taxonomyFieldName="MediaServiceImageTags" ma:displayName="Image Tags" ma:readOnly="false" ma:fieldId="{5cf76f15-5ced-4ddc-b409-7134ff3c332f}" ma:taxonomyMulti="true" ma:sspId="d59b882e-c203-4735-a7e1-07805152b82c" ma:termSetId="09814cd3-568e-fe90-9814-8d621ff8fb84" ma:anchorId="fba54fb3-c3e1-fe81-a776-ca4b69148c4d" ma:open="true" ma:isKeyword="false">
      <xsd:complexType>
        <xsd:sequence>
          <xsd:element ref="pc:Terms" minOccurs="0" maxOccurs="1"/>
        </xsd:sequence>
      </xsd:complexType>
    </xsd:element>
    <xsd:element name="MediaServiceOCR" ma:index="28" nillable="true" ma:displayName="Extracted Text" ma:internalName="MediaServiceOCR" ma:readOnly="true">
      <xsd:simpleType>
        <xsd:restriction base="dms:Note">
          <xsd:maxLength value="255"/>
        </xsd:restriction>
      </xsd:simpleType>
    </xsd:element>
    <xsd:element name="MediaServiceLocation" ma:index="29"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D5AC613-01A9-422A-AC1D-BDB5569F5A94}"/>
</file>

<file path=customXml/itemProps2.xml><?xml version="1.0" encoding="utf-8"?>
<ds:datastoreItem xmlns:ds="http://schemas.openxmlformats.org/officeDocument/2006/customXml" ds:itemID="{C0DB1B08-BCFD-4684-B3CE-E60CA32A7583}"/>
</file>

<file path=customXml/itemProps3.xml><?xml version="1.0" encoding="utf-8"?>
<ds:datastoreItem xmlns:ds="http://schemas.openxmlformats.org/officeDocument/2006/customXml" ds:itemID="{AAFCF94D-19D8-4773-AAA7-1660EBB5EC31}"/>
</file>

<file path=customXml/itemProps4.xml><?xml version="1.0" encoding="utf-8"?>
<ds:datastoreItem xmlns:ds="http://schemas.openxmlformats.org/officeDocument/2006/customXml" ds:itemID="{3E660D49-056B-435E-AD8D-601F4343AC0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Marc Sole</cp:lastModifiedBy>
  <cp:revision/>
  <dcterms:created xsi:type="dcterms:W3CDTF">2025-10-01T23:14:10Z</dcterms:created>
  <dcterms:modified xsi:type="dcterms:W3CDTF">2025-12-08T23:19:05Z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0x0101000FCF7C784AD9474B8E1D70FD5F0A6540</vt:lpwstr>
  </property>
  <property fmtid="{D5CDD505-2E9C-101B-9397-08002B2CF9AE}" pid="3" name="_dlc_DocIdItemGuid">
    <vt:lpwstr>3b2a7d85-3924-4371-b3b6-045d9128963b</vt:lpwstr>
  </property>
  <property fmtid="{D5CDD505-2E9C-101B-9397-08002B2CF9AE}" pid="4" name="MediaServiceImageTags">
    <vt:lpwstr/>
  </property>
  <property fmtid="{D5CDD505-2E9C-101B-9397-08002B2CF9AE}" pid="5" name="RevIMBCS">
    <vt:lpwstr/>
  </property>
</Properties>
</file>